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0" yWindow="60" windowWidth="19440" windowHeight="8775" tabRatio="670"/>
  </bookViews>
  <sheets>
    <sheet name="PE-4" sheetId="1" r:id="rId1"/>
    <sheet name="PE-4a" sheetId="15" r:id="rId2"/>
    <sheet name="PE-4aBis" sheetId="26" r:id="rId3"/>
    <sheet name="PE-4b" sheetId="13" r:id="rId4"/>
    <sheet name="PE-4c" sheetId="25" r:id="rId5"/>
    <sheet name="PE-9" sheetId="2" r:id="rId6"/>
    <sheet name="PE-10" sheetId="29" r:id="rId7"/>
    <sheet name="PE-11" sheetId="4" r:id="rId8"/>
    <sheet name="PE-11a" sheetId="24" r:id="rId9"/>
    <sheet name="PE-12" sheetId="5" r:id="rId10"/>
    <sheet name="PE-12bis" sheetId="17" r:id="rId11"/>
    <sheet name="PE-13" sheetId="6" r:id="rId12"/>
    <sheet name="PE-14" sheetId="7" r:id="rId13"/>
    <sheet name="PE-15" sheetId="8" r:id="rId14"/>
    <sheet name="PE-16" sheetId="9" r:id="rId15"/>
    <sheet name="Procedimiento T1 y T2" sheetId="30" r:id="rId16"/>
  </sheets>
  <definedNames>
    <definedName name="_Key1" localSheetId="6" hidden="1">#REF!</definedName>
    <definedName name="_Key1" localSheetId="2" hidden="1">#REF!</definedName>
    <definedName name="_Key1" localSheetId="15" hidden="1">#REF!</definedName>
    <definedName name="_Key1" hidden="1">#REF!</definedName>
    <definedName name="_Order1" hidden="1">255</definedName>
    <definedName name="_Sort" localSheetId="6" hidden="1">#REF!</definedName>
    <definedName name="_Sort" localSheetId="2" hidden="1">#REF!</definedName>
    <definedName name="_Sort" localSheetId="15" hidden="1">#REF!</definedName>
    <definedName name="_Sort" hidden="1">#REF!</definedName>
    <definedName name="_xlnm.Print_Area" localSheetId="9">'PE-12'!$B$1:$AD$36</definedName>
    <definedName name="_xlnm.Print_Area" localSheetId="0">'PE-4'!$A$1:$I$23</definedName>
    <definedName name="_xlnm.Print_Area" localSheetId="1">'PE-4a'!$A$1:$I$53</definedName>
    <definedName name="_xlnm.Print_Area" localSheetId="2">'PE-4aBis'!$A$1:$H$51</definedName>
    <definedName name="_xlnm.Print_Area" localSheetId="3">'PE-4b'!$A$1:$J$71</definedName>
    <definedName name="_xlnm.Print_Area" localSheetId="4">'PE-4c'!$B$1:$Y$321</definedName>
    <definedName name="_xlnm.Print_Area" localSheetId="5">'PE-9'!$A$1:$I$54</definedName>
    <definedName name="_xlnm.Print_Area" localSheetId="15">'Procedimiento T1 y T2'!$A$1:$A$77</definedName>
    <definedName name="_xlnm.Print_Titles" localSheetId="7">'PE-11'!$A:$E</definedName>
    <definedName name="_xlnm.Print_Titles" localSheetId="9">'PE-12'!$B:$D</definedName>
    <definedName name="_xlnm.Print_Titles" localSheetId="11">'PE-13'!$B:$D</definedName>
    <definedName name="_xlnm.Print_Titles" localSheetId="12">'PE-14'!$B:$D</definedName>
    <definedName name="_xlnm.Print_Titles" localSheetId="13">'PE-15'!$5:$25</definedName>
    <definedName name="_xlnm.Print_Titles" localSheetId="14">'PE-16'!$5:$9</definedName>
    <definedName name="_xlnm.Print_Titles" localSheetId="4">'PE-4c'!$2:$13</definedName>
  </definedNames>
  <calcPr calcId="145621" iterate="1" iterateCount="100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 i="29" l="1"/>
  <c r="H16" i="29" s="1"/>
  <c r="I16" i="29" s="1"/>
  <c r="J16" i="29" s="1"/>
  <c r="K16" i="29" s="1"/>
  <c r="L16" i="29" s="1"/>
  <c r="M16" i="29" s="1"/>
  <c r="N16" i="29" s="1"/>
  <c r="O16" i="29" s="1"/>
  <c r="P16" i="29" s="1"/>
  <c r="Q16" i="29" s="1"/>
  <c r="R16" i="29" s="1"/>
  <c r="S16" i="29" s="1"/>
  <c r="T16" i="29" s="1"/>
  <c r="U16" i="29" s="1"/>
  <c r="V16" i="29" s="1"/>
  <c r="W16" i="29" s="1"/>
  <c r="X16" i="29" s="1"/>
  <c r="Y16" i="29" s="1"/>
  <c r="Z16" i="29" s="1"/>
  <c r="AA16" i="29" s="1"/>
  <c r="AB16" i="29" s="1"/>
  <c r="AC16" i="29" s="1"/>
  <c r="H26" i="8" l="1"/>
  <c r="J26" i="8"/>
  <c r="U27" i="8" l="1"/>
  <c r="U28" i="8"/>
  <c r="U29" i="8" s="1"/>
  <c r="U30" i="8" s="1"/>
  <c r="U31" i="8" s="1"/>
  <c r="U32" i="8" s="1"/>
  <c r="U33" i="8" s="1"/>
  <c r="U34" i="8" s="1"/>
  <c r="U35" i="8" s="1"/>
  <c r="U36" i="8" s="1"/>
  <c r="U37" i="8" s="1"/>
  <c r="U38" i="8" s="1"/>
  <c r="U39" i="8" s="1"/>
  <c r="U40" i="8" s="1"/>
  <c r="U41" i="8" s="1"/>
  <c r="U42" i="8" s="1"/>
  <c r="U43" i="8" s="1"/>
  <c r="U44" i="8" s="1"/>
  <c r="U45" i="8" s="1"/>
  <c r="U46" i="8" s="1"/>
  <c r="U47" i="8" s="1"/>
  <c r="U48" i="8" s="1"/>
  <c r="U49" i="8" s="1"/>
  <c r="U50" i="8" s="1"/>
  <c r="U51" i="8" s="1"/>
  <c r="U52" i="8" s="1"/>
  <c r="U53" i="8" s="1"/>
  <c r="U54" i="8" s="1"/>
  <c r="U55" i="8" s="1"/>
  <c r="U56" i="8" s="1"/>
  <c r="U57" i="8" s="1"/>
  <c r="U58" i="8" s="1"/>
  <c r="U59" i="8" s="1"/>
  <c r="U60" i="8" s="1"/>
  <c r="U61" i="8" s="1"/>
  <c r="U62" i="8" s="1"/>
  <c r="U63" i="8" s="1"/>
  <c r="U64" i="8" s="1"/>
  <c r="U65" i="8" s="1"/>
  <c r="U66" i="8" s="1"/>
  <c r="U67" i="8" s="1"/>
  <c r="U68" i="8" s="1"/>
  <c r="U69" i="8" s="1"/>
  <c r="U70" i="8" s="1"/>
  <c r="U71" i="8" s="1"/>
  <c r="U72" i="8" s="1"/>
  <c r="U73" i="8" s="1"/>
  <c r="U74" i="8" s="1"/>
  <c r="U75" i="8" s="1"/>
  <c r="U76" i="8" s="1"/>
  <c r="U77" i="8" s="1"/>
  <c r="U78" i="8" s="1"/>
  <c r="U79" i="8" s="1"/>
  <c r="U80" i="8" s="1"/>
  <c r="U81" i="8" s="1"/>
  <c r="U82" i="8" s="1"/>
  <c r="U83" i="8" s="1"/>
  <c r="U84" i="8" s="1"/>
  <c r="U85" i="8" s="1"/>
  <c r="U86" i="8" s="1"/>
  <c r="U87" i="8" s="1"/>
  <c r="U88" i="8" s="1"/>
  <c r="U89" i="8" s="1"/>
  <c r="U90" i="8" s="1"/>
  <c r="U91" i="8" s="1"/>
  <c r="U92" i="8" s="1"/>
  <c r="U93" i="8" s="1"/>
  <c r="U94" i="8" s="1"/>
  <c r="U95" i="8" s="1"/>
  <c r="U96" i="8" s="1"/>
  <c r="U97" i="8" s="1"/>
  <c r="U98" i="8" s="1"/>
  <c r="U99" i="8" s="1"/>
  <c r="U100" i="8" s="1"/>
  <c r="U101" i="8" s="1"/>
  <c r="U102" i="8" s="1"/>
  <c r="U103" i="8" s="1"/>
  <c r="U104" i="8" s="1"/>
  <c r="U105" i="8" s="1"/>
  <c r="U106" i="8" s="1"/>
  <c r="U107" i="8" s="1"/>
  <c r="U108" i="8" s="1"/>
  <c r="U109" i="8" s="1"/>
  <c r="U110" i="8" s="1"/>
  <c r="U111" i="8" s="1"/>
  <c r="U112" i="8" s="1"/>
  <c r="U113" i="8" s="1"/>
  <c r="U114" i="8" s="1"/>
  <c r="U115" i="8" s="1"/>
  <c r="U116" i="8" s="1"/>
  <c r="U117" i="8" s="1"/>
  <c r="U118" i="8" s="1"/>
  <c r="U119" i="8" s="1"/>
  <c r="U120" i="8" s="1"/>
  <c r="U121" i="8" s="1"/>
  <c r="U122" i="8" s="1"/>
  <c r="U123" i="8" s="1"/>
  <c r="U124" i="8" s="1"/>
  <c r="U125" i="8" s="1"/>
  <c r="U126" i="8" s="1"/>
  <c r="U127" i="8" s="1"/>
  <c r="U128" i="8" s="1"/>
  <c r="U129" i="8" s="1"/>
  <c r="U130" i="8" s="1"/>
  <c r="U131" i="8" s="1"/>
  <c r="U132" i="8" s="1"/>
  <c r="U133" i="8" s="1"/>
  <c r="U134" i="8" s="1"/>
  <c r="U135" i="8" s="1"/>
  <c r="U136" i="8" s="1"/>
  <c r="U137" i="8" s="1"/>
  <c r="U138" i="8" s="1"/>
  <c r="U139" i="8" s="1"/>
  <c r="U140" i="8" s="1"/>
  <c r="U141" i="8" s="1"/>
  <c r="U142" i="8" s="1"/>
  <c r="U143" i="8" s="1"/>
  <c r="U144" i="8" s="1"/>
  <c r="U145" i="8" s="1"/>
  <c r="U146" i="8" s="1"/>
  <c r="U147" i="8" s="1"/>
  <c r="U148" i="8" s="1"/>
  <c r="U149" i="8" s="1"/>
  <c r="U150" i="8" s="1"/>
  <c r="U151" i="8" s="1"/>
  <c r="U152" i="8" s="1"/>
  <c r="U153" i="8" s="1"/>
  <c r="U154" i="8" s="1"/>
  <c r="U155" i="8" s="1"/>
  <c r="U156" i="8" s="1"/>
  <c r="U157" i="8" s="1"/>
  <c r="U158" i="8" s="1"/>
  <c r="U159" i="8" s="1"/>
  <c r="U160" i="8" s="1"/>
  <c r="U161" i="8" s="1"/>
  <c r="U162" i="8" s="1"/>
  <c r="U163" i="8" s="1"/>
  <c r="U164" i="8" s="1"/>
  <c r="U165" i="8" s="1"/>
  <c r="U166" i="8" s="1"/>
  <c r="U167" i="8" s="1"/>
  <c r="U168" i="8" s="1"/>
  <c r="U169" i="8" s="1"/>
  <c r="U170" i="8" s="1"/>
  <c r="U171" i="8" s="1"/>
  <c r="U172" i="8" s="1"/>
  <c r="U173" i="8" s="1"/>
  <c r="U174" i="8" s="1"/>
  <c r="U175" i="8" s="1"/>
  <c r="U176" i="8" s="1"/>
  <c r="U177" i="8" s="1"/>
  <c r="U178" i="8" s="1"/>
  <c r="U179" i="8" s="1"/>
  <c r="U180" i="8" s="1"/>
  <c r="U181" i="8" s="1"/>
  <c r="U182" i="8" s="1"/>
  <c r="U183" i="8" s="1"/>
  <c r="U184" i="8" s="1"/>
  <c r="U185" i="8" s="1"/>
  <c r="U186" i="8" s="1"/>
  <c r="U187" i="8" s="1"/>
  <c r="U188" i="8" s="1"/>
  <c r="U189" i="8" s="1"/>
  <c r="U190" i="8" s="1"/>
  <c r="U191" i="8" s="1"/>
  <c r="U192" i="8" s="1"/>
  <c r="U193" i="8" s="1"/>
  <c r="U194" i="8" s="1"/>
  <c r="U195" i="8" s="1"/>
  <c r="U196" i="8" s="1"/>
  <c r="U197" i="8" s="1"/>
  <c r="U198" i="8" s="1"/>
  <c r="U199" i="8" s="1"/>
  <c r="U200" i="8" s="1"/>
  <c r="U201" i="8" s="1"/>
  <c r="U202" i="8" s="1"/>
  <c r="U203" i="8" s="1"/>
  <c r="U204" i="8" s="1"/>
  <c r="U205" i="8" s="1"/>
  <c r="U206" i="8" s="1"/>
  <c r="U207" i="8" s="1"/>
  <c r="U208" i="8" s="1"/>
  <c r="U209" i="8" s="1"/>
  <c r="U210" i="8" s="1"/>
  <c r="U211" i="8" s="1"/>
  <c r="U212" i="8" s="1"/>
  <c r="U213" i="8" s="1"/>
  <c r="U214" i="8" s="1"/>
  <c r="U215" i="8" s="1"/>
  <c r="U216" i="8" s="1"/>
  <c r="U217" i="8" s="1"/>
  <c r="U218" i="8" s="1"/>
  <c r="U219" i="8" s="1"/>
  <c r="U220" i="8" s="1"/>
  <c r="U221" i="8" s="1"/>
  <c r="U222" i="8" s="1"/>
  <c r="U223" i="8" s="1"/>
  <c r="U224" i="8" s="1"/>
  <c r="U225" i="8" s="1"/>
  <c r="U226" i="8" s="1"/>
  <c r="U227" i="8" s="1"/>
  <c r="U228" i="8" s="1"/>
  <c r="U229" i="8" s="1"/>
  <c r="U230" i="8" s="1"/>
  <c r="U231" i="8" s="1"/>
  <c r="U232" i="8" s="1"/>
  <c r="U233" i="8" s="1"/>
  <c r="U234" i="8" s="1"/>
  <c r="U235" i="8" s="1"/>
  <c r="U236" i="8" s="1"/>
  <c r="U237" i="8" s="1"/>
  <c r="U238" i="8" s="1"/>
  <c r="U239" i="8" s="1"/>
  <c r="U240" i="8" s="1"/>
  <c r="U241" i="8" s="1"/>
  <c r="U242" i="8" s="1"/>
  <c r="U243" i="8" s="1"/>
  <c r="U244" i="8" s="1"/>
  <c r="U245" i="8" s="1"/>
  <c r="U246" i="8" s="1"/>
  <c r="U247" i="8" s="1"/>
  <c r="U248" i="8" s="1"/>
  <c r="U249" i="8" s="1"/>
  <c r="U250" i="8" s="1"/>
  <c r="U251" i="8" s="1"/>
  <c r="U252" i="8" s="1"/>
  <c r="U253" i="8" s="1"/>
  <c r="U254" i="8" s="1"/>
  <c r="U255" i="8" s="1"/>
  <c r="U256" i="8" s="1"/>
  <c r="U257" i="8" s="1"/>
  <c r="U258" i="8" s="1"/>
  <c r="U259" i="8" s="1"/>
  <c r="U260" i="8" s="1"/>
  <c r="U261" i="8" s="1"/>
  <c r="U262" i="8" s="1"/>
  <c r="U263" i="8" s="1"/>
  <c r="U264" i="8" s="1"/>
  <c r="U265" i="8" s="1"/>
  <c r="U266" i="8" s="1"/>
  <c r="U267" i="8" s="1"/>
  <c r="U268" i="8" s="1"/>
  <c r="U269" i="8" s="1"/>
  <c r="U270" i="8" s="1"/>
  <c r="U271" i="8" s="1"/>
  <c r="U272" i="8" s="1"/>
  <c r="U273" i="8" s="1"/>
  <c r="U274" i="8" s="1"/>
  <c r="U275" i="8" s="1"/>
  <c r="U276" i="8" s="1"/>
  <c r="U277" i="8" s="1"/>
  <c r="U278" i="8" s="1"/>
  <c r="U279" i="8" s="1"/>
  <c r="U280" i="8" s="1"/>
  <c r="U281" i="8" s="1"/>
  <c r="U282" i="8" s="1"/>
  <c r="U283" i="8" s="1"/>
  <c r="U284" i="8" s="1"/>
  <c r="U285" i="8" s="1"/>
  <c r="U286" i="8" s="1"/>
  <c r="U287" i="8" s="1"/>
  <c r="U288" i="8" s="1"/>
  <c r="U289" i="8" s="1"/>
  <c r="U290" i="8" s="1"/>
  <c r="U291" i="8" s="1"/>
  <c r="U292" i="8" s="1"/>
  <c r="U293" i="8" s="1"/>
  <c r="U294" i="8" s="1"/>
  <c r="U295" i="8" s="1"/>
  <c r="U296" i="8" s="1"/>
  <c r="U297" i="8" s="1"/>
  <c r="U298" i="8" s="1"/>
  <c r="U299" i="8" s="1"/>
  <c r="U300" i="8" s="1"/>
  <c r="U301" i="8" s="1"/>
  <c r="U302" i="8" s="1"/>
  <c r="U303" i="8" s="1"/>
  <c r="U304" i="8" s="1"/>
  <c r="U305" i="8" s="1"/>
  <c r="U306" i="8" s="1"/>
  <c r="U307" i="8" s="1"/>
  <c r="U308" i="8" s="1"/>
  <c r="U309" i="8" s="1"/>
  <c r="U310" i="8" s="1"/>
  <c r="U311" i="8" s="1"/>
  <c r="U312" i="8" s="1"/>
  <c r="U313" i="8" s="1"/>
  <c r="U314" i="8" s="1"/>
  <c r="U315" i="8" s="1"/>
  <c r="U316" i="8" s="1"/>
  <c r="U317" i="8" s="1"/>
  <c r="U318" i="8" s="1"/>
  <c r="U319" i="8" s="1"/>
  <c r="U320" i="8" s="1"/>
  <c r="U321" i="8" s="1"/>
  <c r="U322" i="8" s="1"/>
  <c r="U323" i="8" s="1"/>
  <c r="U324" i="8" s="1"/>
  <c r="U325" i="8" s="1"/>
  <c r="AF27" i="8"/>
  <c r="AF28" i="8" s="1"/>
  <c r="AF29" i="8" s="1"/>
  <c r="AU27" i="8"/>
  <c r="AU28" i="8" s="1"/>
  <c r="AU29" i="8" s="1"/>
  <c r="AU30" i="8" s="1"/>
  <c r="AU31" i="8" s="1"/>
  <c r="AU32" i="8" s="1"/>
  <c r="AU33" i="8" s="1"/>
  <c r="AU34" i="8" s="1"/>
  <c r="AU35" i="8" s="1"/>
  <c r="AU36" i="8" s="1"/>
  <c r="AU37" i="8" s="1"/>
  <c r="AU38" i="8" s="1"/>
  <c r="AU39" i="8" s="1"/>
  <c r="AU40" i="8" s="1"/>
  <c r="AU41" i="8" s="1"/>
  <c r="AU42" i="8" s="1"/>
  <c r="L27" i="8"/>
  <c r="BB27" i="8"/>
  <c r="BB28" i="8" s="1"/>
  <c r="BB29" i="8" s="1"/>
  <c r="BB30" i="8" s="1"/>
  <c r="BB31" i="8" s="1"/>
  <c r="BB32" i="8" s="1"/>
  <c r="BB33" i="8" s="1"/>
  <c r="BB34" i="8" s="1"/>
  <c r="BB35" i="8" s="1"/>
  <c r="BB36" i="8" s="1"/>
  <c r="BB37" i="8" s="1"/>
  <c r="BB38" i="8" s="1"/>
  <c r="BB39" i="8" s="1"/>
  <c r="BB40" i="8" s="1"/>
  <c r="BB41" i="8" s="1"/>
  <c r="BB42" i="8" s="1"/>
  <c r="BB43" i="8" s="1"/>
  <c r="BB44" i="8" s="1"/>
  <c r="BB45" i="8" s="1"/>
  <c r="BB46" i="8" s="1"/>
  <c r="BB47" i="8" s="1"/>
  <c r="BB48" i="8" s="1"/>
  <c r="BB49" i="8" s="1"/>
  <c r="BB50" i="8" s="1"/>
  <c r="BB51" i="8" s="1"/>
  <c r="BB52" i="8" s="1"/>
  <c r="BB53" i="8" s="1"/>
  <c r="BB54" i="8" s="1"/>
  <c r="BB55" i="8" s="1"/>
  <c r="BB56" i="8" s="1"/>
  <c r="BB57" i="8" s="1"/>
  <c r="BB58" i="8" s="1"/>
  <c r="BB59" i="8" s="1"/>
  <c r="BB60" i="8" s="1"/>
  <c r="BB61" i="8" s="1"/>
  <c r="BB62" i="8" s="1"/>
  <c r="BB63" i="8" s="1"/>
  <c r="BB64" i="8" s="1"/>
  <c r="BB65" i="8" s="1"/>
  <c r="BB66" i="8" s="1"/>
  <c r="BB67" i="8" s="1"/>
  <c r="BB68" i="8" s="1"/>
  <c r="BB69" i="8" s="1"/>
  <c r="BB70" i="8" s="1"/>
  <c r="BB71" i="8" s="1"/>
  <c r="BB72" i="8" s="1"/>
  <c r="BB73" i="8" s="1"/>
  <c r="BB74" i="8" s="1"/>
  <c r="BB75" i="8" s="1"/>
  <c r="BB76" i="8" s="1"/>
  <c r="BB77" i="8" s="1"/>
  <c r="BB78" i="8" s="1"/>
  <c r="BB79" i="8" s="1"/>
  <c r="BB80" i="8" s="1"/>
  <c r="BB81" i="8" s="1"/>
  <c r="BB82" i="8" s="1"/>
  <c r="BB83" i="8" s="1"/>
  <c r="BB84" i="8" s="1"/>
  <c r="BB85" i="8" s="1"/>
  <c r="BB86" i="8" s="1"/>
  <c r="BB87" i="8" s="1"/>
  <c r="BB88" i="8" s="1"/>
  <c r="BB89" i="8" s="1"/>
  <c r="BB90" i="8" s="1"/>
  <c r="BB91" i="8" s="1"/>
  <c r="BB92" i="8" s="1"/>
  <c r="BB93" i="8" s="1"/>
  <c r="BB94" i="8" s="1"/>
  <c r="BB95" i="8" s="1"/>
  <c r="BB96" i="8" s="1"/>
  <c r="BB97" i="8" s="1"/>
  <c r="BB98" i="8" s="1"/>
  <c r="BB99" i="8" s="1"/>
  <c r="BB100" i="8" s="1"/>
  <c r="BB101" i="8" s="1"/>
  <c r="BB102" i="8" s="1"/>
  <c r="BB103" i="8" s="1"/>
  <c r="BB104" i="8" s="1"/>
  <c r="BB105" i="8" s="1"/>
  <c r="BB106" i="8" s="1"/>
  <c r="BB107" i="8" s="1"/>
  <c r="BB108" i="8" s="1"/>
  <c r="BB109" i="8" s="1"/>
  <c r="BB110" i="8" s="1"/>
  <c r="BB111" i="8" s="1"/>
  <c r="BB112" i="8" s="1"/>
  <c r="BB113" i="8" s="1"/>
  <c r="BB114" i="8" s="1"/>
  <c r="BB115" i="8" s="1"/>
  <c r="BB116" i="8" s="1"/>
  <c r="BB117" i="8" s="1"/>
  <c r="BB118" i="8" s="1"/>
  <c r="BB119" i="8" s="1"/>
  <c r="BB120" i="8" s="1"/>
  <c r="BB121" i="8" s="1"/>
  <c r="BB122" i="8" s="1"/>
  <c r="BB123" i="8" s="1"/>
  <c r="BB124" i="8" s="1"/>
  <c r="BB125" i="8" s="1"/>
  <c r="BB126" i="8" s="1"/>
  <c r="BB127" i="8" s="1"/>
  <c r="BB128" i="8" s="1"/>
  <c r="BB129" i="8" s="1"/>
  <c r="BB130" i="8" s="1"/>
  <c r="BB131" i="8" s="1"/>
  <c r="BB132" i="8" s="1"/>
  <c r="BB133" i="8" s="1"/>
  <c r="BB134" i="8" s="1"/>
  <c r="BB135" i="8" s="1"/>
  <c r="BB136" i="8" s="1"/>
  <c r="BB137" i="8" s="1"/>
  <c r="BB138" i="8" s="1"/>
  <c r="BB139" i="8" s="1"/>
  <c r="BB140" i="8" s="1"/>
  <c r="BB141" i="8" s="1"/>
  <c r="BB142" i="8" s="1"/>
  <c r="BB143" i="8" s="1"/>
  <c r="BB144" i="8" s="1"/>
  <c r="BB145" i="8" s="1"/>
  <c r="BB146" i="8" s="1"/>
  <c r="BB147" i="8" s="1"/>
  <c r="BB148" i="8" s="1"/>
  <c r="BB149" i="8" s="1"/>
  <c r="BB150" i="8" s="1"/>
  <c r="BB151" i="8" s="1"/>
  <c r="BB152" i="8" s="1"/>
  <c r="BB153" i="8" s="1"/>
  <c r="BB154" i="8" s="1"/>
  <c r="BB155" i="8" s="1"/>
  <c r="BB156" i="8" s="1"/>
  <c r="BB157" i="8" s="1"/>
  <c r="BB158" i="8" s="1"/>
  <c r="BB159" i="8" s="1"/>
  <c r="BB160" i="8" s="1"/>
  <c r="BB161" i="8" s="1"/>
  <c r="BB162" i="8" s="1"/>
  <c r="BB163" i="8" s="1"/>
  <c r="BB164" i="8" s="1"/>
  <c r="BB165" i="8" s="1"/>
  <c r="BB166" i="8" s="1"/>
  <c r="BB167" i="8" s="1"/>
  <c r="BB168" i="8" s="1"/>
  <c r="BB169" i="8" s="1"/>
  <c r="BB170" i="8" s="1"/>
  <c r="BB171" i="8" s="1"/>
  <c r="BB172" i="8" s="1"/>
  <c r="BB173" i="8" s="1"/>
  <c r="BB174" i="8" s="1"/>
  <c r="BB175" i="8" s="1"/>
  <c r="BB176" i="8" s="1"/>
  <c r="BB177" i="8" s="1"/>
  <c r="BB178" i="8" s="1"/>
  <c r="BB179" i="8" s="1"/>
  <c r="BB180" i="8" s="1"/>
  <c r="BB181" i="8" s="1"/>
  <c r="BB182" i="8" s="1"/>
  <c r="BB183" i="8" s="1"/>
  <c r="BB184" i="8" s="1"/>
  <c r="BB185" i="8" s="1"/>
  <c r="BB186" i="8" s="1"/>
  <c r="BB187" i="8" s="1"/>
  <c r="BB188" i="8" s="1"/>
  <c r="BB189" i="8" s="1"/>
  <c r="BB190" i="8" s="1"/>
  <c r="BB191" i="8" s="1"/>
  <c r="BB192" i="8" s="1"/>
  <c r="BB193" i="8" s="1"/>
  <c r="BB194" i="8" s="1"/>
  <c r="BB195" i="8" s="1"/>
  <c r="BB196" i="8" s="1"/>
  <c r="BB197" i="8" s="1"/>
  <c r="BB198" i="8" s="1"/>
  <c r="BB199" i="8" s="1"/>
  <c r="BB200" i="8" s="1"/>
  <c r="BB201" i="8" s="1"/>
  <c r="BB202" i="8" s="1"/>
  <c r="BB203" i="8" s="1"/>
  <c r="BB204" i="8" s="1"/>
  <c r="BB205" i="8" s="1"/>
  <c r="BB206" i="8" s="1"/>
  <c r="BB207" i="8" s="1"/>
  <c r="BB208" i="8" s="1"/>
  <c r="BB209" i="8" s="1"/>
  <c r="BB210" i="8" s="1"/>
  <c r="BB211" i="8" s="1"/>
  <c r="BB212" i="8" s="1"/>
  <c r="BB213" i="8" s="1"/>
  <c r="BB214" i="8" s="1"/>
  <c r="BB215" i="8" s="1"/>
  <c r="BB216" i="8" s="1"/>
  <c r="BB217" i="8" s="1"/>
  <c r="BB218" i="8" s="1"/>
  <c r="BB219" i="8" s="1"/>
  <c r="BB220" i="8" s="1"/>
  <c r="BB221" i="8" s="1"/>
  <c r="BB222" i="8" s="1"/>
  <c r="BB223" i="8" s="1"/>
  <c r="BB224" i="8" s="1"/>
  <c r="BB225" i="8" s="1"/>
  <c r="BB226" i="8" s="1"/>
  <c r="BB227" i="8" s="1"/>
  <c r="BB228" i="8" s="1"/>
  <c r="BB229" i="8" s="1"/>
  <c r="BB230" i="8" s="1"/>
  <c r="BB231" i="8" s="1"/>
  <c r="BB232" i="8" s="1"/>
  <c r="BB233" i="8" s="1"/>
  <c r="BB234" i="8" s="1"/>
  <c r="BB235" i="8" s="1"/>
  <c r="BB236" i="8" s="1"/>
  <c r="BB237" i="8" s="1"/>
  <c r="BB238" i="8" s="1"/>
  <c r="BB239" i="8" s="1"/>
  <c r="BB240" i="8" s="1"/>
  <c r="BB241" i="8" s="1"/>
  <c r="BB242" i="8" s="1"/>
  <c r="BB243" i="8" s="1"/>
  <c r="BB244" i="8" s="1"/>
  <c r="BB245" i="8" s="1"/>
  <c r="BB246" i="8" s="1"/>
  <c r="BB247" i="8" s="1"/>
  <c r="BB248" i="8" s="1"/>
  <c r="BB249" i="8" s="1"/>
  <c r="BB250" i="8" s="1"/>
  <c r="BB251" i="8" s="1"/>
  <c r="BB252" i="8" s="1"/>
  <c r="BB253" i="8" s="1"/>
  <c r="BB254" i="8" s="1"/>
  <c r="BB255" i="8" s="1"/>
  <c r="BB256" i="8" s="1"/>
  <c r="BB257" i="8" s="1"/>
  <c r="BB258" i="8" s="1"/>
  <c r="BB259" i="8" s="1"/>
  <c r="BB260" i="8" s="1"/>
  <c r="BB261" i="8" s="1"/>
  <c r="BB262" i="8" s="1"/>
  <c r="BB263" i="8" s="1"/>
  <c r="BB264" i="8" s="1"/>
  <c r="BB265" i="8" s="1"/>
  <c r="BB266" i="8" s="1"/>
  <c r="BB267" i="8" s="1"/>
  <c r="BB268" i="8" s="1"/>
  <c r="BB269" i="8" s="1"/>
  <c r="BB270" i="8" s="1"/>
  <c r="BB271" i="8" s="1"/>
  <c r="BB272" i="8" s="1"/>
  <c r="BB273" i="8" s="1"/>
  <c r="BB274" i="8" s="1"/>
  <c r="BB275" i="8" s="1"/>
  <c r="BB276" i="8" s="1"/>
  <c r="BB277" i="8" s="1"/>
  <c r="BB278" i="8" s="1"/>
  <c r="BB279" i="8" s="1"/>
  <c r="BB280" i="8" s="1"/>
  <c r="BB281" i="8" s="1"/>
  <c r="BB282" i="8" s="1"/>
  <c r="BB283" i="8" s="1"/>
  <c r="BB284" i="8" s="1"/>
  <c r="BB285" i="8" s="1"/>
  <c r="BB286" i="8" s="1"/>
  <c r="BB287" i="8" s="1"/>
  <c r="BB288" i="8" s="1"/>
  <c r="BB289" i="8" s="1"/>
  <c r="BB290" i="8" s="1"/>
  <c r="BB291" i="8" s="1"/>
  <c r="BB292" i="8" s="1"/>
  <c r="BB293" i="8" s="1"/>
  <c r="BB294" i="8" s="1"/>
  <c r="BB295" i="8" s="1"/>
  <c r="BB296" i="8" s="1"/>
  <c r="BB297" i="8" s="1"/>
  <c r="BB298" i="8" s="1"/>
  <c r="BB299" i="8" s="1"/>
  <c r="BB300" i="8" s="1"/>
  <c r="BB301" i="8" s="1"/>
  <c r="BB302" i="8" s="1"/>
  <c r="BB303" i="8" s="1"/>
  <c r="BB304" i="8" s="1"/>
  <c r="BB305" i="8" s="1"/>
  <c r="BB306" i="8" s="1"/>
  <c r="BB307" i="8" s="1"/>
  <c r="BB308" i="8" s="1"/>
  <c r="BB309" i="8" s="1"/>
  <c r="BB310" i="8" s="1"/>
  <c r="BB311" i="8" s="1"/>
  <c r="BB312" i="8" s="1"/>
  <c r="BB313" i="8" s="1"/>
  <c r="BB314" i="8" s="1"/>
  <c r="BB315" i="8" s="1"/>
  <c r="BB316" i="8" s="1"/>
  <c r="BB317" i="8" s="1"/>
  <c r="BB318" i="8" s="1"/>
  <c r="BB319" i="8" s="1"/>
  <c r="BB320" i="8" s="1"/>
  <c r="BB321" i="8" s="1"/>
  <c r="BB322" i="8" s="1"/>
  <c r="BB323" i="8" s="1"/>
  <c r="BB324" i="8" s="1"/>
  <c r="BB325" i="8" s="1"/>
  <c r="AN27" i="8"/>
  <c r="AN28" i="8" s="1"/>
  <c r="AN29" i="8" s="1"/>
  <c r="AN30" i="8" s="1"/>
  <c r="AN31" i="8" s="1"/>
  <c r="AN32" i="8" s="1"/>
  <c r="AN33" i="8" s="1"/>
  <c r="AN34" i="8" s="1"/>
  <c r="AN35" i="8" s="1"/>
  <c r="AN36" i="8" s="1"/>
  <c r="AN37" i="8" s="1"/>
  <c r="AN38" i="8" s="1"/>
  <c r="AN39" i="8" s="1"/>
  <c r="AN40" i="8" s="1"/>
  <c r="AN41" i="8" s="1"/>
  <c r="AN42" i="8" s="1"/>
  <c r="AN43" i="8" s="1"/>
  <c r="AN44" i="8" s="1"/>
  <c r="AN45" i="8" s="1"/>
  <c r="AN46" i="8" s="1"/>
  <c r="AN47" i="8" s="1"/>
  <c r="AN48" i="8" s="1"/>
  <c r="AN49" i="8" s="1"/>
  <c r="AN50" i="8" s="1"/>
  <c r="AN51" i="8" s="1"/>
  <c r="AN52" i="8" s="1"/>
  <c r="AN53" i="8" s="1"/>
  <c r="AN54" i="8" s="1"/>
  <c r="AN55" i="8" s="1"/>
  <c r="AN56" i="8" s="1"/>
  <c r="AN57" i="8" s="1"/>
  <c r="AN58" i="8" s="1"/>
  <c r="AN59" i="8" s="1"/>
  <c r="AN60" i="8" s="1"/>
  <c r="AN61" i="8" s="1"/>
  <c r="AN62" i="8" s="1"/>
  <c r="AN63" i="8" s="1"/>
  <c r="AN64" i="8" s="1"/>
  <c r="AN65" i="8" s="1"/>
  <c r="AN66" i="8" s="1"/>
  <c r="AN67" i="8" s="1"/>
  <c r="AN68" i="8" s="1"/>
  <c r="AN69" i="8" s="1"/>
  <c r="AN70" i="8" s="1"/>
  <c r="AN71" i="8" s="1"/>
  <c r="AN72" i="8" s="1"/>
  <c r="AN73" i="8" s="1"/>
  <c r="AN74" i="8" s="1"/>
  <c r="AN75" i="8" s="1"/>
  <c r="AN76" i="8" s="1"/>
  <c r="AN77" i="8" s="1"/>
  <c r="AN78" i="8" s="1"/>
  <c r="AN79" i="8" s="1"/>
  <c r="AN80" i="8" s="1"/>
  <c r="AN81" i="8" s="1"/>
  <c r="AN82" i="8" s="1"/>
  <c r="AN83" i="8" s="1"/>
  <c r="AN84" i="8" s="1"/>
  <c r="AN85" i="8" s="1"/>
  <c r="AN86" i="8" s="1"/>
  <c r="AN87" i="8" s="1"/>
  <c r="AN88" i="8" s="1"/>
  <c r="AN89" i="8" s="1"/>
  <c r="AN90" i="8" s="1"/>
  <c r="AN91" i="8" s="1"/>
  <c r="AN92" i="8" s="1"/>
  <c r="AN93" i="8" s="1"/>
  <c r="AN94" i="8" s="1"/>
  <c r="AN95" i="8" s="1"/>
  <c r="AN96" i="8" s="1"/>
  <c r="AN97" i="8" s="1"/>
  <c r="AN98" i="8" s="1"/>
  <c r="AN99" i="8" s="1"/>
  <c r="AN100" i="8" s="1"/>
  <c r="AN101" i="8" s="1"/>
  <c r="AN102" i="8" s="1"/>
  <c r="AN103" i="8" s="1"/>
  <c r="AN104" i="8" s="1"/>
  <c r="AN105" i="8" s="1"/>
  <c r="AN106" i="8" s="1"/>
  <c r="AN107" i="8" s="1"/>
  <c r="AN108" i="8" s="1"/>
  <c r="AN109" i="8" s="1"/>
  <c r="AN110" i="8" s="1"/>
  <c r="AN111" i="8" s="1"/>
  <c r="AN112" i="8" s="1"/>
  <c r="AN113" i="8" s="1"/>
  <c r="AN114" i="8" s="1"/>
  <c r="AN115" i="8" s="1"/>
  <c r="AN116" i="8" s="1"/>
  <c r="AN117" i="8" s="1"/>
  <c r="AN118" i="8" s="1"/>
  <c r="AN119" i="8" s="1"/>
  <c r="AN120" i="8" s="1"/>
  <c r="AN121" i="8" s="1"/>
  <c r="AN122" i="8" s="1"/>
  <c r="AN123" i="8" s="1"/>
  <c r="AN124" i="8" s="1"/>
  <c r="AN125" i="8" s="1"/>
  <c r="AN126" i="8" s="1"/>
  <c r="AN127" i="8" s="1"/>
  <c r="AN128" i="8" s="1"/>
  <c r="AN129" i="8" s="1"/>
  <c r="AN130" i="8" s="1"/>
  <c r="AN131" i="8" s="1"/>
  <c r="AN132" i="8" s="1"/>
  <c r="AN133" i="8" s="1"/>
  <c r="AN134" i="8" s="1"/>
  <c r="AN135" i="8" s="1"/>
  <c r="AN136" i="8" s="1"/>
  <c r="AN137" i="8" s="1"/>
  <c r="AN138" i="8" s="1"/>
  <c r="AN139" i="8" s="1"/>
  <c r="AN140" i="8" s="1"/>
  <c r="AN141" i="8" s="1"/>
  <c r="AN142" i="8" s="1"/>
  <c r="AN143" i="8" s="1"/>
  <c r="AN144" i="8" s="1"/>
  <c r="AN145" i="8" s="1"/>
  <c r="AN146" i="8" s="1"/>
  <c r="AN147" i="8" s="1"/>
  <c r="AN148" i="8" s="1"/>
  <c r="AN149" i="8" s="1"/>
  <c r="AN150" i="8" s="1"/>
  <c r="AN151" i="8" s="1"/>
  <c r="AN152" i="8" s="1"/>
  <c r="AN153" i="8" s="1"/>
  <c r="AN154" i="8" s="1"/>
  <c r="AN155" i="8" s="1"/>
  <c r="AN156" i="8" s="1"/>
  <c r="AN157" i="8" s="1"/>
  <c r="AN158" i="8" s="1"/>
  <c r="AN159" i="8" s="1"/>
  <c r="AN160" i="8" s="1"/>
  <c r="AN161" i="8" s="1"/>
  <c r="AN162" i="8" s="1"/>
  <c r="AN163" i="8" s="1"/>
  <c r="AN164" i="8" s="1"/>
  <c r="AN165" i="8" s="1"/>
  <c r="AN166" i="8" s="1"/>
  <c r="AN167" i="8" s="1"/>
  <c r="AN168" i="8" s="1"/>
  <c r="AN169" i="8" s="1"/>
  <c r="AN170" i="8" s="1"/>
  <c r="AN171" i="8" s="1"/>
  <c r="AN172" i="8" s="1"/>
  <c r="AN173" i="8" s="1"/>
  <c r="AN174" i="8" s="1"/>
  <c r="AN175" i="8" s="1"/>
  <c r="AN176" i="8" s="1"/>
  <c r="AN177" i="8" s="1"/>
  <c r="AN178" i="8" s="1"/>
  <c r="AN179" i="8" s="1"/>
  <c r="AN180" i="8" s="1"/>
  <c r="AN181" i="8" s="1"/>
  <c r="AN182" i="8" s="1"/>
  <c r="AN183" i="8" s="1"/>
  <c r="AN184" i="8" s="1"/>
  <c r="AN185" i="8" s="1"/>
  <c r="AN186" i="8" s="1"/>
  <c r="AN187" i="8" s="1"/>
  <c r="AN188" i="8" s="1"/>
  <c r="AN189" i="8" s="1"/>
  <c r="AN190" i="8" s="1"/>
  <c r="AN191" i="8" s="1"/>
  <c r="AN192" i="8" s="1"/>
  <c r="AN193" i="8" s="1"/>
  <c r="AN194" i="8" s="1"/>
  <c r="AN195" i="8" s="1"/>
  <c r="AN196" i="8" s="1"/>
  <c r="AN197" i="8" s="1"/>
  <c r="AN198" i="8" s="1"/>
  <c r="AN199" i="8" s="1"/>
  <c r="AN200" i="8" s="1"/>
  <c r="AN201" i="8" s="1"/>
  <c r="AN202" i="8" s="1"/>
  <c r="AN203" i="8" s="1"/>
  <c r="AN204" i="8" s="1"/>
  <c r="AN205" i="8" s="1"/>
  <c r="AN206" i="8" s="1"/>
  <c r="AN207" i="8" s="1"/>
  <c r="AN208" i="8" s="1"/>
  <c r="AN209" i="8" s="1"/>
  <c r="AN210" i="8" s="1"/>
  <c r="AN211" i="8" s="1"/>
  <c r="AN212" i="8" s="1"/>
  <c r="AN213" i="8" s="1"/>
  <c r="AN214" i="8" s="1"/>
  <c r="AN215" i="8" s="1"/>
  <c r="AN216" i="8" s="1"/>
  <c r="AN217" i="8" s="1"/>
  <c r="AN218" i="8" s="1"/>
  <c r="AN219" i="8" s="1"/>
  <c r="AN220" i="8" s="1"/>
  <c r="AN221" i="8" s="1"/>
  <c r="AN222" i="8" s="1"/>
  <c r="AN223" i="8" s="1"/>
  <c r="AN224" i="8" s="1"/>
  <c r="AN225" i="8" s="1"/>
  <c r="AN226" i="8" s="1"/>
  <c r="AN227" i="8" s="1"/>
  <c r="AN228" i="8" s="1"/>
  <c r="AN229" i="8" s="1"/>
  <c r="AN230" i="8" s="1"/>
  <c r="AN231" i="8" s="1"/>
  <c r="AN232" i="8" s="1"/>
  <c r="AN233" i="8" s="1"/>
  <c r="AN234" i="8" s="1"/>
  <c r="AN235" i="8" s="1"/>
  <c r="AN236" i="8" s="1"/>
  <c r="AN237" i="8" s="1"/>
  <c r="AN238" i="8" s="1"/>
  <c r="AN239" i="8" s="1"/>
  <c r="AN240" i="8" s="1"/>
  <c r="AN241" i="8" s="1"/>
  <c r="AN242" i="8" s="1"/>
  <c r="AN243" i="8" s="1"/>
  <c r="AN244" i="8" s="1"/>
  <c r="AN245" i="8" s="1"/>
  <c r="AN246" i="8" s="1"/>
  <c r="AN247" i="8" s="1"/>
  <c r="AN248" i="8" s="1"/>
  <c r="AN249" i="8" s="1"/>
  <c r="AN250" i="8" s="1"/>
  <c r="AN251" i="8" s="1"/>
  <c r="AN252" i="8" s="1"/>
  <c r="AN253" i="8" s="1"/>
  <c r="AN254" i="8" s="1"/>
  <c r="AN255" i="8" s="1"/>
  <c r="AN256" i="8" s="1"/>
  <c r="AN257" i="8" s="1"/>
  <c r="AN258" i="8" s="1"/>
  <c r="AN259" i="8" s="1"/>
  <c r="AN260" i="8" s="1"/>
  <c r="AN261" i="8" s="1"/>
  <c r="AN262" i="8" s="1"/>
  <c r="AN263" i="8" s="1"/>
  <c r="AN264" i="8" s="1"/>
  <c r="AN265" i="8" s="1"/>
  <c r="AN266" i="8" s="1"/>
  <c r="AN267" i="8" s="1"/>
  <c r="AN268" i="8" s="1"/>
  <c r="AN269" i="8" s="1"/>
  <c r="AN270" i="8" s="1"/>
  <c r="AN271" i="8" s="1"/>
  <c r="AN272" i="8" s="1"/>
  <c r="AN273" i="8" s="1"/>
  <c r="AN274" i="8" s="1"/>
  <c r="AN275" i="8" s="1"/>
  <c r="AN276" i="8" s="1"/>
  <c r="AN277" i="8" s="1"/>
  <c r="AN278" i="8" s="1"/>
  <c r="AN279" i="8" s="1"/>
  <c r="AN280" i="8" s="1"/>
  <c r="AN281" i="8" s="1"/>
  <c r="AN282" i="8" s="1"/>
  <c r="AN283" i="8" s="1"/>
  <c r="AN284" i="8" s="1"/>
  <c r="AN285" i="8" s="1"/>
  <c r="AN286" i="8" s="1"/>
  <c r="AN287" i="8" s="1"/>
  <c r="AN288" i="8" s="1"/>
  <c r="AN289" i="8" s="1"/>
  <c r="AN290" i="8" s="1"/>
  <c r="AN291" i="8" s="1"/>
  <c r="AN292" i="8" s="1"/>
  <c r="AN293" i="8" s="1"/>
  <c r="AN294" i="8" s="1"/>
  <c r="AN295" i="8" s="1"/>
  <c r="AN296" i="8" s="1"/>
  <c r="AN297" i="8" s="1"/>
  <c r="AN298" i="8" s="1"/>
  <c r="AN299" i="8" s="1"/>
  <c r="AN300" i="8" s="1"/>
  <c r="AN301" i="8" s="1"/>
  <c r="AN302" i="8" s="1"/>
  <c r="AN303" i="8" s="1"/>
  <c r="AN304" i="8" s="1"/>
  <c r="AN305" i="8" s="1"/>
  <c r="AN306" i="8" s="1"/>
  <c r="AN307" i="8" s="1"/>
  <c r="AN308" i="8" s="1"/>
  <c r="AN309" i="8" s="1"/>
  <c r="AN310" i="8" s="1"/>
  <c r="AN311" i="8" s="1"/>
  <c r="AN312" i="8" s="1"/>
  <c r="AN313" i="8" s="1"/>
  <c r="AN314" i="8" s="1"/>
  <c r="AN315" i="8" s="1"/>
  <c r="AN316" i="8" s="1"/>
  <c r="AN317" i="8" s="1"/>
  <c r="AN318" i="8" s="1"/>
  <c r="AN319" i="8" s="1"/>
  <c r="AN320" i="8" s="1"/>
  <c r="AN321" i="8" s="1"/>
  <c r="AN322" i="8" s="1"/>
  <c r="AN323" i="8" s="1"/>
  <c r="AN324" i="8" s="1"/>
  <c r="AN325" i="8" s="1"/>
  <c r="Y27" i="8"/>
  <c r="Y28" i="8" s="1"/>
  <c r="Y29" i="8" s="1"/>
  <c r="Y30" i="8" s="1"/>
  <c r="Y31" i="8" s="1"/>
  <c r="Y32" i="8" s="1"/>
  <c r="Y33" i="8" s="1"/>
  <c r="Y34" i="8" s="1"/>
  <c r="Y35" i="8" s="1"/>
  <c r="Y36" i="8" s="1"/>
  <c r="Y37" i="8" s="1"/>
  <c r="Y38" i="8" s="1"/>
  <c r="Y39" i="8" s="1"/>
  <c r="Y40" i="8" s="1"/>
  <c r="Y41" i="8" s="1"/>
  <c r="Y42" i="8" s="1"/>
  <c r="Y43" i="8" s="1"/>
  <c r="Y44" i="8" s="1"/>
  <c r="Y45" i="8" s="1"/>
  <c r="Y46" i="8" s="1"/>
  <c r="Y47" i="8" s="1"/>
  <c r="Y48" i="8" s="1"/>
  <c r="Y49" i="8" s="1"/>
  <c r="Y50" i="8" s="1"/>
  <c r="Y51" i="8" s="1"/>
  <c r="Y52" i="8" s="1"/>
  <c r="Y53" i="8" s="1"/>
  <c r="Y54" i="8" s="1"/>
  <c r="Y55" i="8" s="1"/>
  <c r="Y56" i="8" s="1"/>
  <c r="Y57" i="8" s="1"/>
  <c r="Y58" i="8" s="1"/>
  <c r="Y59" i="8" s="1"/>
  <c r="Y60" i="8" s="1"/>
  <c r="Y61" i="8" s="1"/>
  <c r="Y62" i="8" s="1"/>
  <c r="Y63" i="8" s="1"/>
  <c r="Y64" i="8" s="1"/>
  <c r="Y65" i="8" s="1"/>
  <c r="Y66" i="8" s="1"/>
  <c r="Y67" i="8" s="1"/>
  <c r="Y68" i="8" s="1"/>
  <c r="Y69" i="8" s="1"/>
  <c r="Y70" i="8" s="1"/>
  <c r="Y71" i="8" s="1"/>
  <c r="Y72" i="8" s="1"/>
  <c r="Y73" i="8" s="1"/>
  <c r="Y74" i="8" s="1"/>
  <c r="Y75" i="8" s="1"/>
  <c r="Y76" i="8" s="1"/>
  <c r="Y77" i="8" s="1"/>
  <c r="Y78" i="8" s="1"/>
  <c r="Y79" i="8" s="1"/>
  <c r="Y80" i="8" s="1"/>
  <c r="Y81" i="8" s="1"/>
  <c r="Y82" i="8" s="1"/>
  <c r="Y83" i="8" s="1"/>
  <c r="Y84" i="8" s="1"/>
  <c r="Y85" i="8" s="1"/>
  <c r="Y86" i="8" s="1"/>
  <c r="Y87" i="8" s="1"/>
  <c r="Y88" i="8" s="1"/>
  <c r="Y89" i="8" s="1"/>
  <c r="Y90" i="8" s="1"/>
  <c r="Y91" i="8" s="1"/>
  <c r="Y92" i="8" s="1"/>
  <c r="Y93" i="8" s="1"/>
  <c r="Y94" i="8" s="1"/>
  <c r="Y95" i="8" s="1"/>
  <c r="Y96" i="8" s="1"/>
  <c r="Y97" i="8" s="1"/>
  <c r="Y98" i="8" s="1"/>
  <c r="Y99" i="8" s="1"/>
  <c r="Y100" i="8" s="1"/>
  <c r="Y101" i="8" s="1"/>
  <c r="Y102" i="8" s="1"/>
  <c r="Y103" i="8" s="1"/>
  <c r="Y104" i="8" s="1"/>
  <c r="Y105" i="8" s="1"/>
  <c r="Y106" i="8" s="1"/>
  <c r="Y107" i="8" s="1"/>
  <c r="Y108" i="8" s="1"/>
  <c r="Y109" i="8" s="1"/>
  <c r="Y110" i="8" s="1"/>
  <c r="Y111" i="8" s="1"/>
  <c r="Y112" i="8" s="1"/>
  <c r="Y113" i="8" s="1"/>
  <c r="Y114" i="8" s="1"/>
  <c r="Y115" i="8" s="1"/>
  <c r="Y116" i="8" s="1"/>
  <c r="Y117" i="8" s="1"/>
  <c r="Y118" i="8" s="1"/>
  <c r="Y119" i="8" s="1"/>
  <c r="Y120" i="8" s="1"/>
  <c r="Y121" i="8" s="1"/>
  <c r="Y122" i="8" s="1"/>
  <c r="Y123" i="8" s="1"/>
  <c r="Y124" i="8" s="1"/>
  <c r="Y125" i="8" s="1"/>
  <c r="Y126" i="8" s="1"/>
  <c r="Y127" i="8" s="1"/>
  <c r="Y128" i="8" s="1"/>
  <c r="Y129" i="8" s="1"/>
  <c r="Y130" i="8" s="1"/>
  <c r="Y131" i="8" s="1"/>
  <c r="Y132" i="8" s="1"/>
  <c r="Y133" i="8" s="1"/>
  <c r="Y134" i="8" s="1"/>
  <c r="Y135" i="8" s="1"/>
  <c r="Y136" i="8" s="1"/>
  <c r="Y137" i="8" s="1"/>
  <c r="Y138" i="8" s="1"/>
  <c r="Y139" i="8" s="1"/>
  <c r="Y140" i="8" s="1"/>
  <c r="Y141" i="8" s="1"/>
  <c r="Y142" i="8" s="1"/>
  <c r="Y143" i="8" s="1"/>
  <c r="Y144" i="8" s="1"/>
  <c r="Y145" i="8" s="1"/>
  <c r="Y146" i="8" s="1"/>
  <c r="Y147" i="8" s="1"/>
  <c r="Y148" i="8" s="1"/>
  <c r="Y149" i="8" s="1"/>
  <c r="Y150" i="8" s="1"/>
  <c r="Y151" i="8" s="1"/>
  <c r="Y152" i="8" s="1"/>
  <c r="Y153" i="8" s="1"/>
  <c r="Y154" i="8" s="1"/>
  <c r="Y155" i="8" s="1"/>
  <c r="Y156" i="8" s="1"/>
  <c r="Y157" i="8" s="1"/>
  <c r="Y158" i="8" s="1"/>
  <c r="Y159" i="8" s="1"/>
  <c r="Y160" i="8" s="1"/>
  <c r="Y161" i="8" s="1"/>
  <c r="Y162" i="8" s="1"/>
  <c r="Y163" i="8" s="1"/>
  <c r="Y164" i="8" s="1"/>
  <c r="Y165" i="8" s="1"/>
  <c r="Y166" i="8" s="1"/>
  <c r="Y167" i="8" s="1"/>
  <c r="Y168" i="8" s="1"/>
  <c r="Y169" i="8" s="1"/>
  <c r="Y170" i="8" s="1"/>
  <c r="Y171" i="8" s="1"/>
  <c r="Y172" i="8" s="1"/>
  <c r="Y173" i="8" s="1"/>
  <c r="Y174" i="8" s="1"/>
  <c r="Y175" i="8" s="1"/>
  <c r="Y176" i="8" s="1"/>
  <c r="Y177" i="8" s="1"/>
  <c r="Y178" i="8" s="1"/>
  <c r="Y179" i="8" s="1"/>
  <c r="Y180" i="8" s="1"/>
  <c r="Y181" i="8" s="1"/>
  <c r="Y182" i="8" s="1"/>
  <c r="Y183" i="8" s="1"/>
  <c r="Y184" i="8" s="1"/>
  <c r="Y185" i="8" s="1"/>
  <c r="Y186" i="8" s="1"/>
  <c r="Y187" i="8" s="1"/>
  <c r="Y188" i="8" s="1"/>
  <c r="Y189" i="8" s="1"/>
  <c r="Y190" i="8" s="1"/>
  <c r="Y191" i="8" s="1"/>
  <c r="Y192" i="8" s="1"/>
  <c r="Y193" i="8" s="1"/>
  <c r="Y194" i="8" s="1"/>
  <c r="Y195" i="8" s="1"/>
  <c r="Y196" i="8" s="1"/>
  <c r="Y197" i="8" s="1"/>
  <c r="Y198" i="8" s="1"/>
  <c r="Y199" i="8" s="1"/>
  <c r="Y200" i="8" s="1"/>
  <c r="Y201" i="8" s="1"/>
  <c r="Y202" i="8" s="1"/>
  <c r="Y203" i="8" s="1"/>
  <c r="Y204" i="8" s="1"/>
  <c r="Y205" i="8" s="1"/>
  <c r="Y206" i="8" s="1"/>
  <c r="Y207" i="8" s="1"/>
  <c r="Y208" i="8" s="1"/>
  <c r="Y209" i="8" s="1"/>
  <c r="Y210" i="8" s="1"/>
  <c r="Y211" i="8" s="1"/>
  <c r="Y212" i="8" s="1"/>
  <c r="Y213" i="8" s="1"/>
  <c r="Y214" i="8" s="1"/>
  <c r="Y215" i="8" s="1"/>
  <c r="Y216" i="8" s="1"/>
  <c r="Y217" i="8" s="1"/>
  <c r="Y218" i="8" s="1"/>
  <c r="Y219" i="8" s="1"/>
  <c r="Y220" i="8" s="1"/>
  <c r="Y221" i="8" s="1"/>
  <c r="Y222" i="8" s="1"/>
  <c r="Y223" i="8" s="1"/>
  <c r="Y224" i="8" s="1"/>
  <c r="Y225" i="8" s="1"/>
  <c r="Y226" i="8" s="1"/>
  <c r="Y227" i="8" s="1"/>
  <c r="Y228" i="8" s="1"/>
  <c r="Y229" i="8" s="1"/>
  <c r="Y230" i="8" s="1"/>
  <c r="Y231" i="8" s="1"/>
  <c r="Y232" i="8" s="1"/>
  <c r="Y233" i="8" s="1"/>
  <c r="Y234" i="8" s="1"/>
  <c r="Y235" i="8" s="1"/>
  <c r="Y236" i="8" s="1"/>
  <c r="Y237" i="8" s="1"/>
  <c r="Y238" i="8" s="1"/>
  <c r="Y239" i="8" s="1"/>
  <c r="Y240" i="8" s="1"/>
  <c r="Y241" i="8" s="1"/>
  <c r="Y242" i="8" s="1"/>
  <c r="Y243" i="8" s="1"/>
  <c r="Y244" i="8" s="1"/>
  <c r="Y245" i="8" s="1"/>
  <c r="Y246" i="8" s="1"/>
  <c r="Y247" i="8" s="1"/>
  <c r="Y248" i="8" s="1"/>
  <c r="Y249" i="8" s="1"/>
  <c r="Y250" i="8" s="1"/>
  <c r="Y251" i="8" s="1"/>
  <c r="Y252" i="8" s="1"/>
  <c r="Y253" i="8" s="1"/>
  <c r="Y254" i="8" s="1"/>
  <c r="Y255" i="8" s="1"/>
  <c r="Y256" i="8" s="1"/>
  <c r="Y257" i="8" s="1"/>
  <c r="Y258" i="8" s="1"/>
  <c r="Y259" i="8" s="1"/>
  <c r="Y260" i="8" s="1"/>
  <c r="Y261" i="8" s="1"/>
  <c r="Y262" i="8" s="1"/>
  <c r="Y263" i="8" s="1"/>
  <c r="Y264" i="8" s="1"/>
  <c r="Y265" i="8" s="1"/>
  <c r="Y266" i="8" s="1"/>
  <c r="Y267" i="8" s="1"/>
  <c r="Y268" i="8" s="1"/>
  <c r="Y269" i="8" s="1"/>
  <c r="Y270" i="8" s="1"/>
  <c r="Y271" i="8" s="1"/>
  <c r="Y272" i="8" s="1"/>
  <c r="Y273" i="8" s="1"/>
  <c r="Y274" i="8" s="1"/>
  <c r="Y275" i="8" s="1"/>
  <c r="Y276" i="8" s="1"/>
  <c r="Y277" i="8" s="1"/>
  <c r="Y278" i="8" s="1"/>
  <c r="Y279" i="8" s="1"/>
  <c r="Y280" i="8" s="1"/>
  <c r="Y281" i="8" s="1"/>
  <c r="Y282" i="8" s="1"/>
  <c r="Y283" i="8" s="1"/>
  <c r="Y284" i="8" s="1"/>
  <c r="Y285" i="8" s="1"/>
  <c r="Y286" i="8" s="1"/>
  <c r="Y287" i="8" s="1"/>
  <c r="Y288" i="8" s="1"/>
  <c r="Y289" i="8" s="1"/>
  <c r="Y290" i="8" s="1"/>
  <c r="Y291" i="8" s="1"/>
  <c r="Y292" i="8" s="1"/>
  <c r="Y293" i="8" s="1"/>
  <c r="Y294" i="8" s="1"/>
  <c r="Y295" i="8" s="1"/>
  <c r="Y296" i="8" s="1"/>
  <c r="Y297" i="8" s="1"/>
  <c r="Y298" i="8" s="1"/>
  <c r="Y299" i="8" s="1"/>
  <c r="Y300" i="8" s="1"/>
  <c r="Y301" i="8" s="1"/>
  <c r="Y302" i="8" s="1"/>
  <c r="Y303" i="8" s="1"/>
  <c r="Y304" i="8" s="1"/>
  <c r="Y305" i="8" s="1"/>
  <c r="Y306" i="8" s="1"/>
  <c r="Y307" i="8" s="1"/>
  <c r="Y308" i="8" s="1"/>
  <c r="Y309" i="8" s="1"/>
  <c r="Y310" i="8" s="1"/>
  <c r="Y311" i="8" s="1"/>
  <c r="Y312" i="8" s="1"/>
  <c r="Y313" i="8" s="1"/>
  <c r="Y314" i="8" s="1"/>
  <c r="Y315" i="8" s="1"/>
  <c r="Y316" i="8" s="1"/>
  <c r="Y317" i="8" s="1"/>
  <c r="Y318" i="8" s="1"/>
  <c r="Y319" i="8" s="1"/>
  <c r="Y320" i="8" s="1"/>
  <c r="Y321" i="8" s="1"/>
  <c r="Y322" i="8" s="1"/>
  <c r="Y323" i="8" s="1"/>
  <c r="Y324" i="8" s="1"/>
  <c r="Y325" i="8" s="1"/>
  <c r="F45" i="15"/>
  <c r="F46" i="15" s="1"/>
  <c r="E45" i="15"/>
  <c r="E46" i="15" s="1"/>
  <c r="D45" i="15"/>
  <c r="D46" i="15" s="1"/>
  <c r="C45" i="15"/>
  <c r="C46" i="15" s="1"/>
  <c r="Q18" i="7"/>
  <c r="C2" i="15"/>
  <c r="C4" i="9"/>
  <c r="C2" i="9"/>
  <c r="C4" i="8"/>
  <c r="C2" i="8"/>
  <c r="C4" i="7"/>
  <c r="C2" i="7"/>
  <c r="C4" i="6"/>
  <c r="C2" i="6"/>
  <c r="C4" i="17"/>
  <c r="C2" i="17"/>
  <c r="C4" i="5"/>
  <c r="C2" i="5"/>
  <c r="C4" i="24"/>
  <c r="C2" i="24"/>
  <c r="C4" i="4"/>
  <c r="C2" i="4"/>
  <c r="C4" i="2"/>
  <c r="C2" i="2"/>
  <c r="D4" i="25"/>
  <c r="D2" i="25"/>
  <c r="D4" i="13"/>
  <c r="D2" i="13"/>
  <c r="C4" i="26"/>
  <c r="C2" i="26"/>
  <c r="B27" i="26"/>
  <c r="B28" i="26" s="1"/>
  <c r="B29" i="26" s="1"/>
  <c r="B30" i="26" s="1"/>
  <c r="B31" i="26" s="1"/>
  <c r="B32" i="26" s="1"/>
  <c r="B33" i="26" s="1"/>
  <c r="B34" i="26" s="1"/>
  <c r="B35" i="26" s="1"/>
  <c r="B36" i="26" s="1"/>
  <c r="B37" i="26" s="1"/>
  <c r="B38" i="26" s="1"/>
  <c r="B39" i="26" s="1"/>
  <c r="B40" i="26" s="1"/>
  <c r="B41" i="26" s="1"/>
  <c r="B42" i="26" s="1"/>
  <c r="B43" i="26" s="1"/>
  <c r="B44" i="26" s="1"/>
  <c r="B45" i="26" s="1"/>
  <c r="B46" i="26" s="1"/>
  <c r="B47" i="26" s="1"/>
  <c r="B24" i="26"/>
  <c r="F33" i="24"/>
  <c r="F34" i="24"/>
  <c r="F35" i="24"/>
  <c r="F36" i="24"/>
  <c r="F37" i="24"/>
  <c r="F38" i="24"/>
  <c r="F39" i="24"/>
  <c r="F40" i="24"/>
  <c r="F41" i="24"/>
  <c r="F42" i="24"/>
  <c r="F20" i="24"/>
  <c r="F21" i="24"/>
  <c r="F22" i="24"/>
  <c r="F23" i="24"/>
  <c r="F24" i="24"/>
  <c r="F25" i="24"/>
  <c r="F26" i="24"/>
  <c r="F27" i="24"/>
  <c r="F28" i="24"/>
  <c r="B81" i="4"/>
  <c r="B71" i="4"/>
  <c r="B59" i="4"/>
  <c r="G65" i="4"/>
  <c r="H65" i="4" s="1"/>
  <c r="I65" i="4" s="1"/>
  <c r="J65" i="4" s="1"/>
  <c r="K65" i="4" s="1"/>
  <c r="L65" i="4" s="1"/>
  <c r="M65" i="4" s="1"/>
  <c r="N65" i="4" s="1"/>
  <c r="O65" i="4" s="1"/>
  <c r="P65" i="4" s="1"/>
  <c r="Q65" i="4" s="1"/>
  <c r="R65" i="4" s="1"/>
  <c r="S65" i="4" s="1"/>
  <c r="T65" i="4" s="1"/>
  <c r="U65" i="4" s="1"/>
  <c r="V65" i="4" s="1"/>
  <c r="W65" i="4" s="1"/>
  <c r="X65" i="4" s="1"/>
  <c r="Y65" i="4" s="1"/>
  <c r="Z65" i="4" s="1"/>
  <c r="AA65" i="4" s="1"/>
  <c r="AB65" i="4" s="1"/>
  <c r="AC65" i="4" s="1"/>
  <c r="G53" i="4"/>
  <c r="H53" i="4" s="1"/>
  <c r="I53" i="4"/>
  <c r="J53" i="4" s="1"/>
  <c r="K53" i="4" s="1"/>
  <c r="L53" i="4" s="1"/>
  <c r="M53" i="4" s="1"/>
  <c r="N53" i="4" s="1"/>
  <c r="O53" i="4" s="1"/>
  <c r="P53" i="4" s="1"/>
  <c r="Q53" i="4" s="1"/>
  <c r="R53" i="4" s="1"/>
  <c r="S53" i="4" s="1"/>
  <c r="T53" i="4" s="1"/>
  <c r="U53" i="4" s="1"/>
  <c r="V53" i="4" s="1"/>
  <c r="W53" i="4" s="1"/>
  <c r="X53" i="4" s="1"/>
  <c r="Y53" i="4" s="1"/>
  <c r="Z53" i="4" s="1"/>
  <c r="AA53" i="4" s="1"/>
  <c r="AB53" i="4" s="1"/>
  <c r="AC53" i="4" s="1"/>
  <c r="G28" i="4"/>
  <c r="H28" i="4" s="1"/>
  <c r="I28" i="4" s="1"/>
  <c r="J28" i="4" s="1"/>
  <c r="K28" i="4" s="1"/>
  <c r="L28" i="4" s="1"/>
  <c r="M28" i="4" s="1"/>
  <c r="N28" i="4" s="1"/>
  <c r="O28" i="4" s="1"/>
  <c r="P28" i="4" s="1"/>
  <c r="Q28" i="4" s="1"/>
  <c r="R28" i="4" s="1"/>
  <c r="S28" i="4" s="1"/>
  <c r="T28" i="4" s="1"/>
  <c r="U28" i="4" s="1"/>
  <c r="V28" i="4" s="1"/>
  <c r="W28" i="4" s="1"/>
  <c r="X28" i="4" s="1"/>
  <c r="Y28" i="4" s="1"/>
  <c r="Z28" i="4" s="1"/>
  <c r="AA28" i="4" s="1"/>
  <c r="AB28" i="4" s="1"/>
  <c r="AC28" i="4" s="1"/>
  <c r="G16" i="4"/>
  <c r="H16" i="4" s="1"/>
  <c r="I16" i="4"/>
  <c r="J16" i="4" s="1"/>
  <c r="K16" i="4" s="1"/>
  <c r="L16" i="4" s="1"/>
  <c r="M16" i="4" s="1"/>
  <c r="N16" i="4" s="1"/>
  <c r="O16" i="4" s="1"/>
  <c r="P16" i="4" s="1"/>
  <c r="Q16" i="4" s="1"/>
  <c r="R16" i="4" s="1"/>
  <c r="S16" i="4" s="1"/>
  <c r="T16" i="4" s="1"/>
  <c r="U16" i="4" s="1"/>
  <c r="V16" i="4" s="1"/>
  <c r="W16" i="4" s="1"/>
  <c r="X16" i="4" s="1"/>
  <c r="Y16" i="4" s="1"/>
  <c r="Z16" i="4" s="1"/>
  <c r="AA16" i="4" s="1"/>
  <c r="AB16" i="4" s="1"/>
  <c r="AC16" i="4" s="1"/>
  <c r="G23" i="4"/>
  <c r="H23" i="4"/>
  <c r="I23" i="4"/>
  <c r="J23" i="4"/>
  <c r="K23" i="4"/>
  <c r="L23" i="4"/>
  <c r="M23" i="4"/>
  <c r="N23" i="4"/>
  <c r="O23" i="4"/>
  <c r="P23" i="4"/>
  <c r="Q23" i="4"/>
  <c r="R23" i="4"/>
  <c r="S23" i="4"/>
  <c r="T23" i="4"/>
  <c r="U23" i="4"/>
  <c r="V23" i="4"/>
  <c r="W23" i="4"/>
  <c r="X23" i="4"/>
  <c r="Y23" i="4"/>
  <c r="Z23" i="4"/>
  <c r="AA23" i="4"/>
  <c r="AB23" i="4"/>
  <c r="AC23" i="4"/>
  <c r="F23" i="4"/>
  <c r="B23" i="15"/>
  <c r="B24" i="15" s="1"/>
  <c r="B25" i="15"/>
  <c r="B26" i="15" s="1"/>
  <c r="B27" i="15" s="1"/>
  <c r="B28" i="15" s="1"/>
  <c r="B29" i="15" s="1"/>
  <c r="B30" i="15" s="1"/>
  <c r="B31" i="15" s="1"/>
  <c r="B32" i="15" s="1"/>
  <c r="B33" i="15" s="1"/>
  <c r="B34" i="15" s="1"/>
  <c r="B35" i="15" s="1"/>
  <c r="B36" i="15" s="1"/>
  <c r="B37" i="15" s="1"/>
  <c r="B38" i="15" s="1"/>
  <c r="B39" i="15" s="1"/>
  <c r="B40" i="15" s="1"/>
  <c r="B41" i="15" s="1"/>
  <c r="B42" i="15" s="1"/>
  <c r="B43" i="15" s="1"/>
  <c r="B44" i="15" s="1"/>
  <c r="B21" i="15"/>
  <c r="F15" i="6"/>
  <c r="G15" i="6" s="1"/>
  <c r="H15" i="6" s="1"/>
  <c r="I15" i="6" s="1"/>
  <c r="J15" i="6" s="1"/>
  <c r="K15" i="6" s="1"/>
  <c r="L15" i="6" s="1"/>
  <c r="M15" i="6" s="1"/>
  <c r="N15" i="6" s="1"/>
  <c r="O15" i="6" s="1"/>
  <c r="P15" i="6" s="1"/>
  <c r="Q15" i="6" s="1"/>
  <c r="R15" i="6" s="1"/>
  <c r="S15" i="6" s="1"/>
  <c r="T15" i="6" s="1"/>
  <c r="U15" i="6" s="1"/>
  <c r="V15" i="6" s="1"/>
  <c r="W15" i="6" s="1"/>
  <c r="X15" i="6" s="1"/>
  <c r="Y15" i="6" s="1"/>
  <c r="Z15" i="6" s="1"/>
  <c r="AA15" i="6" s="1"/>
  <c r="AB15" i="6" s="1"/>
  <c r="AC15" i="6" s="1"/>
  <c r="C27" i="8"/>
  <c r="C28" i="8"/>
  <c r="C29" i="8" s="1"/>
  <c r="C30" i="8"/>
  <c r="C31" i="8" s="1"/>
  <c r="C32" i="8" s="1"/>
  <c r="C33" i="8" s="1"/>
  <c r="C34" i="8" s="1"/>
  <c r="C35" i="8" s="1"/>
  <c r="C36" i="8" s="1"/>
  <c r="C37" i="8" s="1"/>
  <c r="C38" i="8" s="1"/>
  <c r="C39" i="8" s="1"/>
  <c r="C40" i="8" s="1"/>
  <c r="C41" i="8" s="1"/>
  <c r="C42" i="8" s="1"/>
  <c r="C43" i="8" s="1"/>
  <c r="C44" i="8" s="1"/>
  <c r="C45" i="8" s="1"/>
  <c r="C46" i="8" s="1"/>
  <c r="C47" i="8" s="1"/>
  <c r="C48" i="8" s="1"/>
  <c r="C49" i="8" s="1"/>
  <c r="C50" i="8" s="1"/>
  <c r="C51" i="8" s="1"/>
  <c r="C52" i="8" s="1"/>
  <c r="C53" i="8" s="1"/>
  <c r="C54" i="8" s="1"/>
  <c r="C55" i="8" s="1"/>
  <c r="C56" i="8" s="1"/>
  <c r="C57" i="8" s="1"/>
  <c r="C58" i="8" s="1"/>
  <c r="C59" i="8" s="1"/>
  <c r="C60" i="8" s="1"/>
  <c r="C61" i="8" s="1"/>
  <c r="C62" i="8" s="1"/>
  <c r="C63" i="8" s="1"/>
  <c r="C64" i="8" s="1"/>
  <c r="C65" i="8" s="1"/>
  <c r="C66" i="8" s="1"/>
  <c r="C67" i="8" s="1"/>
  <c r="C68" i="8" s="1"/>
  <c r="C69" i="8" s="1"/>
  <c r="C70" i="8" s="1"/>
  <c r="C71" i="8" s="1"/>
  <c r="C72" i="8" s="1"/>
  <c r="C73" i="8" s="1"/>
  <c r="C74" i="8" s="1"/>
  <c r="C75" i="8" s="1"/>
  <c r="C76" i="8" s="1"/>
  <c r="C77" i="8" s="1"/>
  <c r="C78" i="8" s="1"/>
  <c r="C79" i="8" s="1"/>
  <c r="C80" i="8" s="1"/>
  <c r="C81" i="8" s="1"/>
  <c r="C82" i="8" s="1"/>
  <c r="C83" i="8" s="1"/>
  <c r="C84" i="8" s="1"/>
  <c r="C85" i="8" s="1"/>
  <c r="C86" i="8" s="1"/>
  <c r="C87" i="8" s="1"/>
  <c r="C88" i="8" s="1"/>
  <c r="C89" i="8" s="1"/>
  <c r="C90" i="8" s="1"/>
  <c r="C91" i="8" s="1"/>
  <c r="C92" i="8" s="1"/>
  <c r="C93" i="8" s="1"/>
  <c r="C94" i="8" s="1"/>
  <c r="C95" i="8" s="1"/>
  <c r="C96" i="8" s="1"/>
  <c r="C97" i="8" s="1"/>
  <c r="C98" i="8" s="1"/>
  <c r="C99" i="8" s="1"/>
  <c r="C100" i="8" s="1"/>
  <c r="C101" i="8" s="1"/>
  <c r="C102" i="8" s="1"/>
  <c r="C103" i="8" s="1"/>
  <c r="C104" i="8" s="1"/>
  <c r="C105" i="8" s="1"/>
  <c r="C106" i="8" s="1"/>
  <c r="C107" i="8" s="1"/>
  <c r="C108" i="8" s="1"/>
  <c r="C109" i="8" s="1"/>
  <c r="C110" i="8" s="1"/>
  <c r="C111" i="8" s="1"/>
  <c r="C112" i="8" s="1"/>
  <c r="C113" i="8" s="1"/>
  <c r="C114" i="8" s="1"/>
  <c r="C115" i="8" s="1"/>
  <c r="C116" i="8" s="1"/>
  <c r="C117" i="8" s="1"/>
  <c r="C118" i="8" s="1"/>
  <c r="C119" i="8" s="1"/>
  <c r="C120" i="8" s="1"/>
  <c r="C121" i="8" s="1"/>
  <c r="C122" i="8" s="1"/>
  <c r="C123" i="8" s="1"/>
  <c r="C124" i="8" s="1"/>
  <c r="C125" i="8" s="1"/>
  <c r="C126" i="8" s="1"/>
  <c r="C127" i="8" s="1"/>
  <c r="C128" i="8" s="1"/>
  <c r="C129" i="8" s="1"/>
  <c r="C130" i="8" s="1"/>
  <c r="C131" i="8" s="1"/>
  <c r="C132" i="8" s="1"/>
  <c r="C133" i="8" s="1"/>
  <c r="C134" i="8" s="1"/>
  <c r="C135" i="8" s="1"/>
  <c r="C136" i="8" s="1"/>
  <c r="C137" i="8" s="1"/>
  <c r="C138" i="8" s="1"/>
  <c r="C139" i="8" s="1"/>
  <c r="C140" i="8" s="1"/>
  <c r="C141" i="8" s="1"/>
  <c r="C142" i="8" s="1"/>
  <c r="C143" i="8" s="1"/>
  <c r="C144" i="8" s="1"/>
  <c r="C145" i="8" s="1"/>
  <c r="C146" i="8" s="1"/>
  <c r="C147" i="8" s="1"/>
  <c r="C148" i="8" s="1"/>
  <c r="C149" i="8" s="1"/>
  <c r="C150" i="8" s="1"/>
  <c r="C151" i="8" s="1"/>
  <c r="C152" i="8" s="1"/>
  <c r="C153" i="8" s="1"/>
  <c r="C154" i="8" s="1"/>
  <c r="C155" i="8" s="1"/>
  <c r="C156" i="8" s="1"/>
  <c r="C157" i="8" s="1"/>
  <c r="C158" i="8" s="1"/>
  <c r="C159" i="8" s="1"/>
  <c r="C160" i="8" s="1"/>
  <c r="C161" i="8" s="1"/>
  <c r="C162" i="8" s="1"/>
  <c r="C163" i="8" s="1"/>
  <c r="C164" i="8" s="1"/>
  <c r="C165" i="8" s="1"/>
  <c r="C166" i="8" s="1"/>
  <c r="C167" i="8" s="1"/>
  <c r="C168" i="8" s="1"/>
  <c r="C169" i="8" s="1"/>
  <c r="C170" i="8" s="1"/>
  <c r="C171" i="8" s="1"/>
  <c r="C172" i="8" s="1"/>
  <c r="C173" i="8" s="1"/>
  <c r="C174" i="8" s="1"/>
  <c r="C175" i="8" s="1"/>
  <c r="C176" i="8" s="1"/>
  <c r="C177" i="8" s="1"/>
  <c r="C178" i="8" s="1"/>
  <c r="C179" i="8" s="1"/>
  <c r="C180" i="8" s="1"/>
  <c r="C181" i="8" s="1"/>
  <c r="C182" i="8" s="1"/>
  <c r="C183" i="8" s="1"/>
  <c r="C184" i="8" s="1"/>
  <c r="C185" i="8" s="1"/>
  <c r="C186" i="8" s="1"/>
  <c r="C187" i="8" s="1"/>
  <c r="C188" i="8" s="1"/>
  <c r="C189" i="8" s="1"/>
  <c r="C190" i="8" s="1"/>
  <c r="C191" i="8" s="1"/>
  <c r="C192" i="8" s="1"/>
  <c r="C193" i="8" s="1"/>
  <c r="C194" i="8" s="1"/>
  <c r="C195" i="8" s="1"/>
  <c r="C196" i="8" s="1"/>
  <c r="C197" i="8" s="1"/>
  <c r="C198" i="8" s="1"/>
  <c r="C199" i="8" s="1"/>
  <c r="C200" i="8" s="1"/>
  <c r="C201" i="8" s="1"/>
  <c r="C202" i="8" s="1"/>
  <c r="C203" i="8" s="1"/>
  <c r="C204" i="8" s="1"/>
  <c r="C205" i="8" s="1"/>
  <c r="C206" i="8" s="1"/>
  <c r="C207" i="8" s="1"/>
  <c r="C208" i="8" s="1"/>
  <c r="C209" i="8" s="1"/>
  <c r="C210" i="8" s="1"/>
  <c r="C211" i="8" s="1"/>
  <c r="C212" i="8" s="1"/>
  <c r="C213" i="8" s="1"/>
  <c r="C214" i="8" s="1"/>
  <c r="C215" i="8" s="1"/>
  <c r="C216" i="8" s="1"/>
  <c r="C217" i="8" s="1"/>
  <c r="C218" i="8" s="1"/>
  <c r="C219" i="8" s="1"/>
  <c r="C220" i="8" s="1"/>
  <c r="C221" i="8" s="1"/>
  <c r="C222" i="8" s="1"/>
  <c r="C223" i="8" s="1"/>
  <c r="C224" i="8" s="1"/>
  <c r="C225" i="8" s="1"/>
  <c r="C226" i="8" s="1"/>
  <c r="C227" i="8" s="1"/>
  <c r="C228" i="8" s="1"/>
  <c r="C229" i="8" s="1"/>
  <c r="C230" i="8" s="1"/>
  <c r="C231" i="8" s="1"/>
  <c r="C232" i="8" s="1"/>
  <c r="C233" i="8" s="1"/>
  <c r="C234" i="8" s="1"/>
  <c r="C235" i="8" s="1"/>
  <c r="C236" i="8" s="1"/>
  <c r="C237" i="8" s="1"/>
  <c r="C238" i="8" s="1"/>
  <c r="C239" i="8" s="1"/>
  <c r="C240" i="8" s="1"/>
  <c r="C241" i="8" s="1"/>
  <c r="C242" i="8" s="1"/>
  <c r="C243" i="8" s="1"/>
  <c r="C244" i="8" s="1"/>
  <c r="C245" i="8" s="1"/>
  <c r="C246" i="8" s="1"/>
  <c r="C247" i="8" s="1"/>
  <c r="C248" i="8" s="1"/>
  <c r="C249" i="8" s="1"/>
  <c r="C250" i="8" s="1"/>
  <c r="C251" i="8" s="1"/>
  <c r="C252" i="8" s="1"/>
  <c r="C253" i="8" s="1"/>
  <c r="C254" i="8" s="1"/>
  <c r="C255" i="8" s="1"/>
  <c r="C256" i="8" s="1"/>
  <c r="C257" i="8" s="1"/>
  <c r="C258" i="8" s="1"/>
  <c r="C259" i="8" s="1"/>
  <c r="C260" i="8" s="1"/>
  <c r="C261" i="8" s="1"/>
  <c r="C262" i="8" s="1"/>
  <c r="C263" i="8" s="1"/>
  <c r="C264" i="8" s="1"/>
  <c r="C265" i="8" s="1"/>
  <c r="C266" i="8" s="1"/>
  <c r="C267" i="8" s="1"/>
  <c r="C268" i="8" s="1"/>
  <c r="C269" i="8" s="1"/>
  <c r="C270" i="8" s="1"/>
  <c r="C271" i="8" s="1"/>
  <c r="C272" i="8" s="1"/>
  <c r="C273" i="8" s="1"/>
  <c r="C274" i="8" s="1"/>
  <c r="C275" i="8" s="1"/>
  <c r="C276" i="8" s="1"/>
  <c r="C277" i="8" s="1"/>
  <c r="C278" i="8" s="1"/>
  <c r="C279" i="8" s="1"/>
  <c r="C280" i="8" s="1"/>
  <c r="C281" i="8" s="1"/>
  <c r="C282" i="8" s="1"/>
  <c r="C283" i="8" s="1"/>
  <c r="C284" i="8" s="1"/>
  <c r="C285" i="8" s="1"/>
  <c r="C286" i="8" s="1"/>
  <c r="C287" i="8" s="1"/>
  <c r="C288" i="8" s="1"/>
  <c r="C289" i="8" s="1"/>
  <c r="C290" i="8" s="1"/>
  <c r="C291" i="8" s="1"/>
  <c r="C292" i="8" s="1"/>
  <c r="C293" i="8" s="1"/>
  <c r="C294" i="8" s="1"/>
  <c r="C295" i="8" s="1"/>
  <c r="C296" i="8" s="1"/>
  <c r="C297" i="8" s="1"/>
  <c r="C298" i="8" s="1"/>
  <c r="C299" i="8" s="1"/>
  <c r="C300" i="8" s="1"/>
  <c r="C301" i="8" s="1"/>
  <c r="C302" i="8" s="1"/>
  <c r="C303" i="8" s="1"/>
  <c r="C304" i="8" s="1"/>
  <c r="C305" i="8" s="1"/>
  <c r="C306" i="8" s="1"/>
  <c r="C307" i="8" s="1"/>
  <c r="C308" i="8" s="1"/>
  <c r="C309" i="8" s="1"/>
  <c r="C310" i="8" s="1"/>
  <c r="C311" i="8" s="1"/>
  <c r="C312" i="8" s="1"/>
  <c r="C313" i="8" s="1"/>
  <c r="C314" i="8" s="1"/>
  <c r="C315" i="8" s="1"/>
  <c r="C316" i="8" s="1"/>
  <c r="C317" i="8" s="1"/>
  <c r="C318" i="8" s="1"/>
  <c r="C319" i="8" s="1"/>
  <c r="C320" i="8" s="1"/>
  <c r="C321" i="8" s="1"/>
  <c r="C322" i="8" s="1"/>
  <c r="C323" i="8" s="1"/>
  <c r="C324" i="8" s="1"/>
  <c r="C325" i="8" s="1"/>
  <c r="F14" i="5"/>
  <c r="G14" i="5" s="1"/>
  <c r="H14" i="5" s="1"/>
  <c r="I14" i="5" s="1"/>
  <c r="J14" i="5" s="1"/>
  <c r="K14" i="5" s="1"/>
  <c r="L14" i="5" s="1"/>
  <c r="M14" i="5" s="1"/>
  <c r="N14" i="5" s="1"/>
  <c r="O14" i="5" s="1"/>
  <c r="P14" i="5" s="1"/>
  <c r="Q14" i="5" s="1"/>
  <c r="R14" i="5" s="1"/>
  <c r="S14" i="5" s="1"/>
  <c r="T14" i="5" s="1"/>
  <c r="U14" i="5" s="1"/>
  <c r="V14" i="5" s="1"/>
  <c r="W14" i="5" s="1"/>
  <c r="X14" i="5" s="1"/>
  <c r="Y14" i="5" s="1"/>
  <c r="Z14" i="5" s="1"/>
  <c r="AA14" i="5" s="1"/>
  <c r="AB14" i="5" s="1"/>
  <c r="AC14" i="5" s="1"/>
  <c r="G46" i="15" l="1"/>
  <c r="E19" i="1" s="1"/>
  <c r="E20" i="1" s="1"/>
  <c r="AU43" i="8"/>
  <c r="AU44" i="8" s="1"/>
  <c r="AU45" i="8" s="1"/>
  <c r="AU46" i="8" s="1"/>
  <c r="AU47" i="8" s="1"/>
  <c r="AU48" i="8" s="1"/>
  <c r="AU49" i="8" s="1"/>
  <c r="AU50" i="8" s="1"/>
  <c r="AU51" i="8" s="1"/>
  <c r="AU52" i="8" s="1"/>
  <c r="AU53" i="8" s="1"/>
  <c r="AU54" i="8" s="1"/>
  <c r="AU55" i="8" s="1"/>
  <c r="AU56" i="8" s="1"/>
  <c r="AU57" i="8" s="1"/>
  <c r="AU58" i="8" s="1"/>
  <c r="AU59" i="8" s="1"/>
  <c r="AU60" i="8" s="1"/>
  <c r="AU61" i="8" s="1"/>
  <c r="AU62" i="8" s="1"/>
  <c r="AU63" i="8" s="1"/>
  <c r="AU64" i="8" s="1"/>
  <c r="AU65" i="8" s="1"/>
  <c r="AU66" i="8" s="1"/>
  <c r="AU67" i="8" s="1"/>
  <c r="AU68" i="8" s="1"/>
  <c r="AU69" i="8" s="1"/>
  <c r="AU70" i="8" s="1"/>
  <c r="AU71" i="8" s="1"/>
  <c r="AU72" i="8" s="1"/>
  <c r="AU73" i="8" s="1"/>
  <c r="AU74" i="8" s="1"/>
  <c r="AU75" i="8" s="1"/>
  <c r="AU76" i="8" s="1"/>
  <c r="AU77" i="8" s="1"/>
  <c r="AU78" i="8" s="1"/>
  <c r="AU79" i="8" s="1"/>
  <c r="AU80" i="8" s="1"/>
  <c r="AU81" i="8" s="1"/>
  <c r="AU82" i="8" s="1"/>
  <c r="AU83" i="8" s="1"/>
  <c r="AU84" i="8" s="1"/>
  <c r="AU85" i="8" s="1"/>
  <c r="AU86" i="8" s="1"/>
  <c r="AU87" i="8" s="1"/>
  <c r="AU88" i="8" s="1"/>
  <c r="AU89" i="8" s="1"/>
  <c r="AU90" i="8" s="1"/>
  <c r="AU91" i="8" s="1"/>
  <c r="AU92" i="8" s="1"/>
  <c r="AU93" i="8" s="1"/>
  <c r="AU94" i="8" s="1"/>
  <c r="AU95" i="8" s="1"/>
  <c r="AU96" i="8" s="1"/>
  <c r="AU97" i="8" s="1"/>
  <c r="AU98" i="8" s="1"/>
  <c r="AU99" i="8" s="1"/>
  <c r="AU100" i="8" s="1"/>
  <c r="AU101" i="8" s="1"/>
  <c r="AU102" i="8" s="1"/>
  <c r="AU103" i="8" s="1"/>
  <c r="AU104" i="8" s="1"/>
  <c r="AU105" i="8" s="1"/>
  <c r="AU106" i="8" s="1"/>
  <c r="AU107" i="8" s="1"/>
  <c r="AU108" i="8" s="1"/>
  <c r="AU109" i="8" s="1"/>
  <c r="AU110" i="8" s="1"/>
  <c r="AU111" i="8" s="1"/>
  <c r="AU112" i="8" s="1"/>
  <c r="AU113" i="8" s="1"/>
  <c r="AU114" i="8" s="1"/>
  <c r="AU115" i="8" s="1"/>
  <c r="AU116" i="8" s="1"/>
  <c r="AU117" i="8" s="1"/>
  <c r="AU118" i="8" s="1"/>
  <c r="AU119" i="8" s="1"/>
  <c r="AU120" i="8" s="1"/>
  <c r="AU121" i="8" s="1"/>
  <c r="AU122" i="8" s="1"/>
  <c r="AU123" i="8" s="1"/>
  <c r="AU124" i="8" s="1"/>
  <c r="AU125" i="8" s="1"/>
  <c r="AU126" i="8" s="1"/>
  <c r="AU127" i="8" s="1"/>
  <c r="AU128" i="8" s="1"/>
  <c r="AU129" i="8" s="1"/>
  <c r="AU130" i="8" s="1"/>
  <c r="AU131" i="8" s="1"/>
  <c r="AU132" i="8" s="1"/>
  <c r="AU133" i="8" s="1"/>
  <c r="AU134" i="8" s="1"/>
  <c r="AU135" i="8" s="1"/>
  <c r="AU136" i="8" s="1"/>
  <c r="AU137" i="8" s="1"/>
  <c r="AU138" i="8" s="1"/>
  <c r="AU139" i="8" s="1"/>
  <c r="AU140" i="8" s="1"/>
  <c r="AU141" i="8" s="1"/>
  <c r="AU142" i="8" s="1"/>
  <c r="AU143" i="8" s="1"/>
  <c r="AU144" i="8" s="1"/>
  <c r="AU145" i="8" s="1"/>
  <c r="AU146" i="8" s="1"/>
  <c r="AU147" i="8" s="1"/>
  <c r="AU148" i="8" s="1"/>
  <c r="AU149" i="8" s="1"/>
  <c r="AU150" i="8" s="1"/>
  <c r="AU151" i="8" s="1"/>
  <c r="AU152" i="8" s="1"/>
  <c r="AU153" i="8" s="1"/>
  <c r="AU154" i="8" s="1"/>
  <c r="AU155" i="8" s="1"/>
  <c r="AU156" i="8" s="1"/>
  <c r="AU157" i="8" s="1"/>
  <c r="AU158" i="8" s="1"/>
  <c r="AU159" i="8" s="1"/>
  <c r="AU160" i="8" s="1"/>
  <c r="AU161" i="8" s="1"/>
  <c r="AU162" i="8" s="1"/>
  <c r="AU163" i="8" s="1"/>
  <c r="AU164" i="8" s="1"/>
  <c r="AU165" i="8" s="1"/>
  <c r="AU166" i="8" s="1"/>
  <c r="AU167" i="8" s="1"/>
  <c r="AU168" i="8" s="1"/>
  <c r="AU169" i="8" s="1"/>
  <c r="AU170" i="8" s="1"/>
  <c r="AU171" i="8" s="1"/>
  <c r="AU172" i="8" s="1"/>
  <c r="AU173" i="8" s="1"/>
  <c r="AU174" i="8" s="1"/>
  <c r="AU175" i="8" s="1"/>
  <c r="AU176" i="8" s="1"/>
  <c r="AU177" i="8" s="1"/>
  <c r="AU178" i="8" s="1"/>
  <c r="AU179" i="8" s="1"/>
  <c r="AU180" i="8" s="1"/>
  <c r="AU181" i="8" s="1"/>
  <c r="AU182" i="8" s="1"/>
  <c r="AU183" i="8" s="1"/>
  <c r="AU184" i="8" s="1"/>
  <c r="AU185" i="8" s="1"/>
  <c r="AU186" i="8" s="1"/>
  <c r="AU187" i="8" s="1"/>
  <c r="AU188" i="8" s="1"/>
  <c r="AU189" i="8" s="1"/>
  <c r="AU190" i="8" s="1"/>
  <c r="AU191" i="8" s="1"/>
  <c r="AU192" i="8" s="1"/>
  <c r="AU193" i="8" s="1"/>
  <c r="AU194" i="8" s="1"/>
  <c r="AU195" i="8" s="1"/>
  <c r="AU196" i="8" s="1"/>
  <c r="AU197" i="8" s="1"/>
  <c r="AU198" i="8" s="1"/>
  <c r="AU199" i="8" s="1"/>
  <c r="AU200" i="8" s="1"/>
  <c r="AU201" i="8" s="1"/>
  <c r="AU202" i="8" s="1"/>
  <c r="AU203" i="8" s="1"/>
  <c r="AU204" i="8" s="1"/>
  <c r="AU205" i="8" s="1"/>
  <c r="AU206" i="8" s="1"/>
  <c r="AU207" i="8" s="1"/>
  <c r="AU208" i="8" s="1"/>
  <c r="AU209" i="8" s="1"/>
  <c r="AU210" i="8" s="1"/>
  <c r="AU211" i="8" s="1"/>
  <c r="AU212" i="8" s="1"/>
  <c r="AU213" i="8" s="1"/>
  <c r="AU214" i="8" s="1"/>
  <c r="AU215" i="8" s="1"/>
  <c r="AU216" i="8" s="1"/>
  <c r="AU217" i="8" s="1"/>
  <c r="AU218" i="8" s="1"/>
  <c r="AU219" i="8" s="1"/>
  <c r="AU220" i="8" s="1"/>
  <c r="AU221" i="8" s="1"/>
  <c r="AU222" i="8" s="1"/>
  <c r="AU223" i="8" s="1"/>
  <c r="AU224" i="8" s="1"/>
  <c r="AU225" i="8" s="1"/>
  <c r="AU226" i="8" s="1"/>
  <c r="AU227" i="8" s="1"/>
  <c r="AU228" i="8" s="1"/>
  <c r="AU229" i="8" s="1"/>
  <c r="AU230" i="8" s="1"/>
  <c r="AU231" i="8" s="1"/>
  <c r="AU232" i="8" s="1"/>
  <c r="AU233" i="8" s="1"/>
  <c r="AU234" i="8" s="1"/>
  <c r="AU235" i="8" s="1"/>
  <c r="AU236" i="8" s="1"/>
  <c r="AU237" i="8" s="1"/>
  <c r="AU238" i="8" s="1"/>
  <c r="AU239" i="8" s="1"/>
  <c r="AU240" i="8" s="1"/>
  <c r="AU241" i="8" s="1"/>
  <c r="AU242" i="8" s="1"/>
  <c r="AU243" i="8" s="1"/>
  <c r="AU244" i="8" s="1"/>
  <c r="AU245" i="8" s="1"/>
  <c r="AU246" i="8" s="1"/>
  <c r="AU247" i="8" s="1"/>
  <c r="AU248" i="8" s="1"/>
  <c r="AU249" i="8" s="1"/>
  <c r="AU250" i="8" s="1"/>
  <c r="AU251" i="8" s="1"/>
  <c r="AU252" i="8" s="1"/>
  <c r="AU253" i="8" s="1"/>
  <c r="AU254" i="8" s="1"/>
  <c r="AU255" i="8" s="1"/>
  <c r="AU256" i="8" s="1"/>
  <c r="AU257" i="8" s="1"/>
  <c r="AU258" i="8" s="1"/>
  <c r="AU259" i="8" s="1"/>
  <c r="AU260" i="8" s="1"/>
  <c r="AU261" i="8" s="1"/>
  <c r="AU262" i="8" s="1"/>
  <c r="AU263" i="8" s="1"/>
  <c r="AU264" i="8" s="1"/>
  <c r="AU265" i="8" s="1"/>
  <c r="AU266" i="8" s="1"/>
  <c r="AU267" i="8" s="1"/>
  <c r="AU268" i="8" s="1"/>
  <c r="AU269" i="8" s="1"/>
  <c r="AU270" i="8" s="1"/>
  <c r="AU271" i="8" s="1"/>
  <c r="AU272" i="8" s="1"/>
  <c r="AU273" i="8" s="1"/>
  <c r="AU274" i="8" s="1"/>
  <c r="AU275" i="8" s="1"/>
  <c r="AU276" i="8" s="1"/>
  <c r="AU277" i="8" s="1"/>
  <c r="AU278" i="8" s="1"/>
  <c r="AU279" i="8" s="1"/>
  <c r="AU280" i="8" s="1"/>
  <c r="AU281" i="8" s="1"/>
  <c r="AU282" i="8" s="1"/>
  <c r="AU283" i="8" s="1"/>
  <c r="AU284" i="8" s="1"/>
  <c r="AU285" i="8" s="1"/>
  <c r="AU286" i="8" s="1"/>
  <c r="AU287" i="8" s="1"/>
  <c r="AU288" i="8" s="1"/>
  <c r="AU289" i="8" s="1"/>
  <c r="AU290" i="8" s="1"/>
  <c r="AU291" i="8" s="1"/>
  <c r="AU292" i="8" s="1"/>
  <c r="AU293" i="8" s="1"/>
  <c r="AU294" i="8" s="1"/>
  <c r="AU295" i="8" s="1"/>
  <c r="AU296" i="8" s="1"/>
  <c r="AU297" i="8" s="1"/>
  <c r="AU298" i="8" s="1"/>
  <c r="AU299" i="8" s="1"/>
  <c r="AU300" i="8" s="1"/>
  <c r="AU301" i="8" s="1"/>
  <c r="AU302" i="8" s="1"/>
  <c r="AU303" i="8" s="1"/>
  <c r="AU304" i="8" s="1"/>
  <c r="AU305" i="8" s="1"/>
  <c r="AU306" i="8" s="1"/>
  <c r="AU307" i="8" s="1"/>
  <c r="AU308" i="8" s="1"/>
  <c r="AU309" i="8" s="1"/>
  <c r="AU310" i="8" s="1"/>
  <c r="AU311" i="8" s="1"/>
  <c r="AU312" i="8" s="1"/>
  <c r="AU313" i="8" s="1"/>
  <c r="AU314" i="8" s="1"/>
  <c r="AU315" i="8" s="1"/>
  <c r="AU316" i="8" s="1"/>
  <c r="AU317" i="8" s="1"/>
  <c r="AU318" i="8" s="1"/>
  <c r="AU319" i="8" s="1"/>
  <c r="AU320" i="8" s="1"/>
  <c r="AU321" i="8" s="1"/>
  <c r="AU322" i="8" s="1"/>
  <c r="AU323" i="8" s="1"/>
  <c r="AU324" i="8" s="1"/>
  <c r="AU325" i="8" s="1"/>
  <c r="AF30" i="8"/>
  <c r="L28" i="8"/>
  <c r="L29" i="8" l="1"/>
  <c r="AF31" i="8"/>
  <c r="AF32" i="8" l="1"/>
  <c r="L30" i="8"/>
  <c r="L31" i="8" l="1"/>
  <c r="AF33" i="8"/>
  <c r="L32" i="8" l="1"/>
  <c r="AF34" i="8"/>
  <c r="AF35" i="8" l="1"/>
  <c r="L33" i="8"/>
  <c r="AF36" i="8" l="1"/>
  <c r="L34" i="8"/>
  <c r="L35" i="8" l="1"/>
  <c r="AF37" i="8"/>
  <c r="AF38" i="8" l="1"/>
  <c r="L36" i="8"/>
  <c r="L37" i="8" l="1"/>
  <c r="AF39" i="8"/>
  <c r="AF40" i="8" l="1"/>
  <c r="L38" i="8"/>
  <c r="L39" i="8" l="1"/>
  <c r="AF41" i="8"/>
  <c r="AF42" i="8" l="1"/>
  <c r="L40" i="8"/>
  <c r="L41" i="8" l="1"/>
  <c r="AF43" i="8"/>
  <c r="L42" i="8" l="1"/>
  <c r="AF44" i="8"/>
  <c r="L43" i="8" l="1"/>
  <c r="AF45" i="8"/>
  <c r="AF46" i="8" l="1"/>
  <c r="L44" i="8"/>
  <c r="L45" i="8" l="1"/>
  <c r="AF47" i="8"/>
  <c r="AF48" i="8" l="1"/>
  <c r="L46" i="8"/>
  <c r="AF49" i="8" l="1"/>
  <c r="L47" i="8"/>
  <c r="L48" i="8" l="1"/>
  <c r="AF50" i="8"/>
  <c r="AF51" i="8" s="1"/>
  <c r="AF52" i="8" s="1"/>
  <c r="AF53" i="8" s="1"/>
  <c r="AF54" i="8" s="1"/>
  <c r="AF55" i="8" s="1"/>
  <c r="AF56" i="8" s="1"/>
  <c r="AF57" i="8" s="1"/>
  <c r="AF58" i="8" s="1"/>
  <c r="AF59" i="8" s="1"/>
  <c r="AF60" i="8" s="1"/>
  <c r="AF61" i="8" s="1"/>
  <c r="AF62" i="8" s="1"/>
  <c r="AF63" i="8" s="1"/>
  <c r="AF64" i="8" s="1"/>
  <c r="AF65" i="8" s="1"/>
  <c r="AF66" i="8" s="1"/>
  <c r="AF67" i="8" s="1"/>
  <c r="AF68" i="8" s="1"/>
  <c r="AF69" i="8" s="1"/>
  <c r="AF70" i="8" s="1"/>
  <c r="AF71" i="8" s="1"/>
  <c r="AF72" i="8" s="1"/>
  <c r="AF73" i="8" s="1"/>
  <c r="AF74" i="8" s="1"/>
  <c r="AF75" i="8" s="1"/>
  <c r="AF76" i="8" s="1"/>
  <c r="AF77" i="8" s="1"/>
  <c r="AF78" i="8" s="1"/>
  <c r="AF79" i="8" s="1"/>
  <c r="AF80" i="8" s="1"/>
  <c r="AF81" i="8" s="1"/>
  <c r="AF82" i="8" s="1"/>
  <c r="AF83" i="8" s="1"/>
  <c r="AF84" i="8" s="1"/>
  <c r="AF85" i="8" s="1"/>
  <c r="AF86" i="8" s="1"/>
  <c r="AF87" i="8" s="1"/>
  <c r="AF88" i="8" s="1"/>
  <c r="AF89" i="8" s="1"/>
  <c r="AF90" i="8" s="1"/>
  <c r="AF91" i="8" s="1"/>
  <c r="AF92" i="8" s="1"/>
  <c r="AF93" i="8" s="1"/>
  <c r="AF94" i="8" s="1"/>
  <c r="AF95" i="8" s="1"/>
  <c r="AF96" i="8" s="1"/>
  <c r="AF97" i="8" s="1"/>
  <c r="AF98" i="8" s="1"/>
  <c r="AF99" i="8" s="1"/>
  <c r="AF100" i="8" s="1"/>
  <c r="AF101" i="8" s="1"/>
  <c r="AF102" i="8" s="1"/>
  <c r="AF103" i="8" s="1"/>
  <c r="AF104" i="8" s="1"/>
  <c r="AF105" i="8" s="1"/>
  <c r="AF106" i="8" s="1"/>
  <c r="AF107" i="8" s="1"/>
  <c r="AF108" i="8" s="1"/>
  <c r="AF109" i="8" s="1"/>
  <c r="AF110" i="8" s="1"/>
  <c r="AF111" i="8" s="1"/>
  <c r="AF112" i="8" s="1"/>
  <c r="AF113" i="8" s="1"/>
  <c r="AF114" i="8" s="1"/>
  <c r="AF115" i="8" s="1"/>
  <c r="AF116" i="8" s="1"/>
  <c r="AF117" i="8" s="1"/>
  <c r="AF118" i="8" s="1"/>
  <c r="AF119" i="8" s="1"/>
  <c r="AF120" i="8" s="1"/>
  <c r="AF121" i="8" s="1"/>
  <c r="AF122" i="8" s="1"/>
  <c r="AF123" i="8" s="1"/>
  <c r="AF124" i="8" s="1"/>
  <c r="AF125" i="8" s="1"/>
  <c r="AF126" i="8" s="1"/>
  <c r="AF127" i="8" s="1"/>
  <c r="AF128" i="8" s="1"/>
  <c r="AF129" i="8" s="1"/>
  <c r="AF130" i="8" s="1"/>
  <c r="AF131" i="8" s="1"/>
  <c r="AF132" i="8" s="1"/>
  <c r="AF133" i="8" s="1"/>
  <c r="AF134" i="8" s="1"/>
  <c r="AF135" i="8" s="1"/>
  <c r="AF136" i="8" s="1"/>
  <c r="AF137" i="8" s="1"/>
  <c r="AF138" i="8" s="1"/>
  <c r="AF139" i="8" s="1"/>
  <c r="AF140" i="8" s="1"/>
  <c r="AF141" i="8" s="1"/>
  <c r="AF142" i="8" s="1"/>
  <c r="AF143" i="8" s="1"/>
  <c r="AF144" i="8" s="1"/>
  <c r="AF145" i="8" s="1"/>
  <c r="AF146" i="8" s="1"/>
  <c r="AF147" i="8" s="1"/>
  <c r="AF148" i="8" s="1"/>
  <c r="AF149" i="8" s="1"/>
  <c r="AF150" i="8" s="1"/>
  <c r="AF151" i="8" s="1"/>
  <c r="AF152" i="8" s="1"/>
  <c r="AF153" i="8" s="1"/>
  <c r="AF154" i="8" s="1"/>
  <c r="AF155" i="8" s="1"/>
  <c r="AF156" i="8" s="1"/>
  <c r="AF157" i="8" s="1"/>
  <c r="AF158" i="8" s="1"/>
  <c r="AF159" i="8" s="1"/>
  <c r="AF160" i="8" s="1"/>
  <c r="AF161" i="8" s="1"/>
  <c r="AF162" i="8" s="1"/>
  <c r="AF163" i="8" s="1"/>
  <c r="AF164" i="8" s="1"/>
  <c r="AF165" i="8" s="1"/>
  <c r="AF166" i="8" s="1"/>
  <c r="AF167" i="8" s="1"/>
  <c r="AF168" i="8" s="1"/>
  <c r="AF169" i="8" s="1"/>
  <c r="AF170" i="8" s="1"/>
  <c r="AF171" i="8" s="1"/>
  <c r="AF172" i="8" s="1"/>
  <c r="AF173" i="8" s="1"/>
  <c r="AF174" i="8" s="1"/>
  <c r="AF175" i="8" s="1"/>
  <c r="AF176" i="8" s="1"/>
  <c r="AF177" i="8" s="1"/>
  <c r="AF178" i="8" s="1"/>
  <c r="AF179" i="8" s="1"/>
  <c r="AF180" i="8" s="1"/>
  <c r="AF181" i="8" s="1"/>
  <c r="AF182" i="8" s="1"/>
  <c r="AF183" i="8" s="1"/>
  <c r="AF184" i="8" s="1"/>
  <c r="AF185" i="8" s="1"/>
  <c r="AF186" i="8" s="1"/>
  <c r="AF187" i="8" s="1"/>
  <c r="AF188" i="8" s="1"/>
  <c r="AF189" i="8" s="1"/>
  <c r="AF190" i="8" s="1"/>
  <c r="AF191" i="8" s="1"/>
  <c r="AF192" i="8" s="1"/>
  <c r="AF193" i="8" s="1"/>
  <c r="AF194" i="8" s="1"/>
  <c r="AF195" i="8" s="1"/>
  <c r="AF196" i="8" s="1"/>
  <c r="AF197" i="8" s="1"/>
  <c r="AF198" i="8" s="1"/>
  <c r="AF199" i="8" s="1"/>
  <c r="AF200" i="8" s="1"/>
  <c r="AF201" i="8" s="1"/>
  <c r="AF202" i="8" s="1"/>
  <c r="AF203" i="8" s="1"/>
  <c r="AF204" i="8" s="1"/>
  <c r="AF205" i="8" s="1"/>
  <c r="AF206" i="8" s="1"/>
  <c r="AF207" i="8" s="1"/>
  <c r="AF208" i="8" s="1"/>
  <c r="AF209" i="8" s="1"/>
  <c r="AF210" i="8" s="1"/>
  <c r="AF211" i="8" s="1"/>
  <c r="AF212" i="8" s="1"/>
  <c r="AF213" i="8" s="1"/>
  <c r="AF214" i="8" s="1"/>
  <c r="AF215" i="8" s="1"/>
  <c r="AF216" i="8" s="1"/>
  <c r="AF217" i="8" s="1"/>
  <c r="AF218" i="8" s="1"/>
  <c r="AF219" i="8" s="1"/>
  <c r="AF220" i="8" s="1"/>
  <c r="AF221" i="8" s="1"/>
  <c r="AF222" i="8" s="1"/>
  <c r="AF223" i="8" s="1"/>
  <c r="AF224" i="8" s="1"/>
  <c r="AF225" i="8" s="1"/>
  <c r="AF226" i="8" s="1"/>
  <c r="AF227" i="8" s="1"/>
  <c r="AF228" i="8" s="1"/>
  <c r="AF229" i="8" s="1"/>
  <c r="AF230" i="8" s="1"/>
  <c r="AF231" i="8" s="1"/>
  <c r="AF232" i="8" s="1"/>
  <c r="AF233" i="8" s="1"/>
  <c r="AF234" i="8" s="1"/>
  <c r="AF235" i="8" s="1"/>
  <c r="AF236" i="8" s="1"/>
  <c r="AF237" i="8" s="1"/>
  <c r="AF238" i="8" s="1"/>
  <c r="AF239" i="8" s="1"/>
  <c r="AF240" i="8" s="1"/>
  <c r="AF241" i="8" s="1"/>
  <c r="AF242" i="8" s="1"/>
  <c r="AF243" i="8" s="1"/>
  <c r="AF244" i="8" s="1"/>
  <c r="AF245" i="8" s="1"/>
  <c r="AF246" i="8" s="1"/>
  <c r="AF247" i="8" s="1"/>
  <c r="AF248" i="8" s="1"/>
  <c r="AF249" i="8" s="1"/>
  <c r="AF250" i="8" s="1"/>
  <c r="AF251" i="8" s="1"/>
  <c r="AF252" i="8" s="1"/>
  <c r="AF253" i="8" s="1"/>
  <c r="AF254" i="8" s="1"/>
  <c r="AF255" i="8" s="1"/>
  <c r="AF256" i="8" s="1"/>
  <c r="AF257" i="8" s="1"/>
  <c r="AF258" i="8" s="1"/>
  <c r="AF259" i="8" s="1"/>
  <c r="AF260" i="8" s="1"/>
  <c r="AF261" i="8" s="1"/>
  <c r="AF262" i="8" s="1"/>
  <c r="AF263" i="8" s="1"/>
  <c r="AF264" i="8" s="1"/>
  <c r="AF265" i="8" s="1"/>
  <c r="AF266" i="8" s="1"/>
  <c r="AF267" i="8" s="1"/>
  <c r="AF268" i="8" s="1"/>
  <c r="AF269" i="8" s="1"/>
  <c r="AF270" i="8" s="1"/>
  <c r="AF271" i="8" s="1"/>
  <c r="AF272" i="8" s="1"/>
  <c r="AF273" i="8" s="1"/>
  <c r="AF274" i="8" s="1"/>
  <c r="AF275" i="8" s="1"/>
  <c r="AF276" i="8" s="1"/>
  <c r="AF277" i="8" s="1"/>
  <c r="AF278" i="8" s="1"/>
  <c r="AF279" i="8" s="1"/>
  <c r="AF280" i="8" s="1"/>
  <c r="AF281" i="8" s="1"/>
  <c r="AF282" i="8" s="1"/>
  <c r="AF283" i="8" s="1"/>
  <c r="AF284" i="8" s="1"/>
  <c r="AF285" i="8" s="1"/>
  <c r="AF286" i="8" s="1"/>
  <c r="AF287" i="8" s="1"/>
  <c r="AF288" i="8" s="1"/>
  <c r="AF289" i="8" s="1"/>
  <c r="AF290" i="8" s="1"/>
  <c r="AF291" i="8" s="1"/>
  <c r="AF292" i="8" s="1"/>
  <c r="AF293" i="8" s="1"/>
  <c r="AF294" i="8" s="1"/>
  <c r="AF295" i="8" s="1"/>
  <c r="AF296" i="8" s="1"/>
  <c r="AF297" i="8" s="1"/>
  <c r="AF298" i="8" s="1"/>
  <c r="AF299" i="8" s="1"/>
  <c r="AF300" i="8" s="1"/>
  <c r="AF301" i="8" s="1"/>
  <c r="AF302" i="8" s="1"/>
  <c r="AF303" i="8" s="1"/>
  <c r="AF304" i="8" s="1"/>
  <c r="AF305" i="8" s="1"/>
  <c r="AF306" i="8" s="1"/>
  <c r="AF307" i="8" s="1"/>
  <c r="AF308" i="8" s="1"/>
  <c r="AF309" i="8" s="1"/>
  <c r="AF310" i="8" s="1"/>
  <c r="AF311" i="8" s="1"/>
  <c r="AF312" i="8" s="1"/>
  <c r="AF313" i="8" s="1"/>
  <c r="AF314" i="8" s="1"/>
  <c r="AF315" i="8" s="1"/>
  <c r="AF316" i="8" s="1"/>
  <c r="AF317" i="8" s="1"/>
  <c r="AF318" i="8" s="1"/>
  <c r="AF319" i="8" s="1"/>
  <c r="AF320" i="8" s="1"/>
  <c r="AF321" i="8" s="1"/>
  <c r="AF322" i="8" s="1"/>
  <c r="AF323" i="8" s="1"/>
  <c r="AF324" i="8" s="1"/>
  <c r="AF325" i="8" s="1"/>
  <c r="L49" i="8" l="1"/>
  <c r="L50" i="8" l="1"/>
  <c r="L51" i="8" l="1"/>
  <c r="L52" i="8" l="1"/>
  <c r="L53" i="8" l="1"/>
  <c r="L54" i="8" l="1"/>
  <c r="L55" i="8" l="1"/>
  <c r="L56" i="8" l="1"/>
  <c r="L57" i="8" l="1"/>
  <c r="L58" i="8" l="1"/>
  <c r="L59" i="8" s="1"/>
  <c r="L60" i="8" s="1"/>
  <c r="L61" i="8" s="1"/>
  <c r="L62" i="8" s="1"/>
  <c r="L63" i="8" s="1"/>
  <c r="L64" i="8" s="1"/>
  <c r="L65" i="8" s="1"/>
  <c r="L66" i="8" s="1"/>
  <c r="L67" i="8" s="1"/>
  <c r="L68" i="8" s="1"/>
  <c r="L69" i="8" s="1"/>
  <c r="L70" i="8" s="1"/>
  <c r="L71" i="8" s="1"/>
  <c r="L72" i="8" s="1"/>
  <c r="L73" i="8" s="1"/>
  <c r="L74" i="8" s="1"/>
  <c r="L75" i="8" s="1"/>
  <c r="L76" i="8" s="1"/>
  <c r="L77" i="8" s="1"/>
  <c r="L78" i="8" s="1"/>
  <c r="L79" i="8" s="1"/>
  <c r="L80" i="8" s="1"/>
  <c r="L81" i="8" s="1"/>
  <c r="L82" i="8" s="1"/>
  <c r="L83" i="8" s="1"/>
  <c r="L84" i="8" s="1"/>
  <c r="L85" i="8" s="1"/>
  <c r="L86" i="8" s="1"/>
  <c r="L87" i="8" s="1"/>
  <c r="L88" i="8" s="1"/>
  <c r="L89" i="8" s="1"/>
  <c r="L90" i="8" s="1"/>
  <c r="L91" i="8" s="1"/>
  <c r="L92" i="8" s="1"/>
  <c r="L93" i="8" s="1"/>
  <c r="L94" i="8" s="1"/>
  <c r="L95" i="8" s="1"/>
  <c r="L96" i="8" s="1"/>
  <c r="L97" i="8" s="1"/>
  <c r="L98" i="8" s="1"/>
  <c r="L99" i="8" s="1"/>
  <c r="L100" i="8" s="1"/>
  <c r="L101" i="8" s="1"/>
  <c r="L102" i="8" s="1"/>
  <c r="L103" i="8" s="1"/>
  <c r="L104" i="8" s="1"/>
  <c r="L105" i="8" s="1"/>
  <c r="L106" i="8" s="1"/>
  <c r="L107" i="8" s="1"/>
  <c r="L108" i="8" s="1"/>
  <c r="L109" i="8" s="1"/>
  <c r="L110" i="8" s="1"/>
  <c r="L111" i="8" s="1"/>
  <c r="L112" i="8" s="1"/>
  <c r="L113" i="8" s="1"/>
  <c r="L114" i="8" s="1"/>
  <c r="L115" i="8" s="1"/>
  <c r="L116" i="8" s="1"/>
  <c r="L117" i="8" s="1"/>
  <c r="L118" i="8" s="1"/>
  <c r="L119" i="8" s="1"/>
  <c r="L120" i="8" s="1"/>
  <c r="L121" i="8" s="1"/>
  <c r="L122" i="8" s="1"/>
  <c r="L123" i="8" s="1"/>
  <c r="L124" i="8" s="1"/>
  <c r="L125" i="8" s="1"/>
  <c r="L126" i="8" s="1"/>
  <c r="L127" i="8" s="1"/>
  <c r="L128" i="8" s="1"/>
  <c r="L129" i="8" s="1"/>
  <c r="L130" i="8" s="1"/>
  <c r="L131" i="8" s="1"/>
  <c r="L132" i="8" s="1"/>
  <c r="L133" i="8" s="1"/>
  <c r="L134" i="8" s="1"/>
  <c r="L135" i="8" s="1"/>
  <c r="L136" i="8" s="1"/>
  <c r="L137" i="8" s="1"/>
  <c r="L138" i="8" s="1"/>
  <c r="L139" i="8" s="1"/>
  <c r="L140" i="8" s="1"/>
  <c r="L141" i="8" s="1"/>
  <c r="L142" i="8" s="1"/>
  <c r="L143" i="8" s="1"/>
  <c r="L144" i="8" s="1"/>
  <c r="L145" i="8" s="1"/>
  <c r="L146" i="8" s="1"/>
  <c r="L147" i="8" s="1"/>
  <c r="L148" i="8" s="1"/>
  <c r="L149" i="8" s="1"/>
  <c r="L150" i="8" s="1"/>
  <c r="L151" i="8" s="1"/>
  <c r="L152" i="8" s="1"/>
  <c r="L153" i="8" s="1"/>
  <c r="L154" i="8" s="1"/>
  <c r="L155" i="8" s="1"/>
  <c r="L156" i="8" s="1"/>
  <c r="L157" i="8" s="1"/>
  <c r="L158" i="8" s="1"/>
  <c r="L159" i="8" s="1"/>
  <c r="L160" i="8" s="1"/>
  <c r="L161" i="8" s="1"/>
  <c r="L162" i="8" s="1"/>
  <c r="L163" i="8" s="1"/>
  <c r="L164" i="8" s="1"/>
  <c r="L165" i="8" s="1"/>
  <c r="L166" i="8" s="1"/>
  <c r="L167" i="8" s="1"/>
  <c r="L168" i="8" s="1"/>
  <c r="L169" i="8" s="1"/>
  <c r="L170" i="8" s="1"/>
  <c r="L171" i="8" s="1"/>
  <c r="L172" i="8" s="1"/>
  <c r="L173" i="8" s="1"/>
  <c r="L174" i="8" s="1"/>
  <c r="L175" i="8" s="1"/>
  <c r="L176" i="8" s="1"/>
  <c r="L177" i="8" s="1"/>
  <c r="L178" i="8" s="1"/>
  <c r="L179" i="8" s="1"/>
  <c r="L180" i="8" s="1"/>
  <c r="L181" i="8" s="1"/>
  <c r="L182" i="8" s="1"/>
  <c r="L183" i="8" s="1"/>
  <c r="L184" i="8" s="1"/>
  <c r="L185" i="8" s="1"/>
  <c r="L186" i="8" s="1"/>
  <c r="L187" i="8" s="1"/>
  <c r="L188" i="8" s="1"/>
  <c r="L189" i="8" s="1"/>
  <c r="L190" i="8" s="1"/>
  <c r="L191" i="8" s="1"/>
  <c r="L192" i="8" s="1"/>
  <c r="L193" i="8" s="1"/>
  <c r="L194" i="8" s="1"/>
  <c r="L195" i="8" s="1"/>
  <c r="L196" i="8" s="1"/>
  <c r="L197" i="8" s="1"/>
  <c r="L198" i="8" s="1"/>
  <c r="L199" i="8" s="1"/>
  <c r="L200" i="8" s="1"/>
  <c r="L201" i="8" s="1"/>
  <c r="L202" i="8" s="1"/>
  <c r="L203" i="8" s="1"/>
  <c r="L204" i="8" s="1"/>
  <c r="L205" i="8" s="1"/>
  <c r="L206" i="8" s="1"/>
  <c r="L207" i="8" s="1"/>
  <c r="L208" i="8" s="1"/>
  <c r="L209" i="8" s="1"/>
  <c r="L210" i="8" s="1"/>
  <c r="L211" i="8" s="1"/>
  <c r="L212" i="8" s="1"/>
  <c r="L213" i="8" s="1"/>
  <c r="L214" i="8" s="1"/>
  <c r="L215" i="8" s="1"/>
  <c r="L216" i="8" s="1"/>
  <c r="L217" i="8" s="1"/>
  <c r="L218" i="8" s="1"/>
  <c r="L219" i="8" s="1"/>
  <c r="L220" i="8" s="1"/>
  <c r="L221" i="8" s="1"/>
  <c r="L222" i="8" s="1"/>
  <c r="L223" i="8" s="1"/>
  <c r="L224" i="8" s="1"/>
  <c r="L225" i="8" s="1"/>
  <c r="L226" i="8" s="1"/>
  <c r="L227" i="8" s="1"/>
  <c r="L228" i="8" s="1"/>
  <c r="L229" i="8" s="1"/>
  <c r="L230" i="8" s="1"/>
  <c r="L231" i="8" s="1"/>
  <c r="L232" i="8" s="1"/>
  <c r="L233" i="8" s="1"/>
  <c r="L234" i="8" s="1"/>
  <c r="L235" i="8" s="1"/>
  <c r="L236" i="8" s="1"/>
  <c r="L237" i="8" s="1"/>
  <c r="L238" i="8" s="1"/>
  <c r="L239" i="8" s="1"/>
  <c r="L240" i="8" s="1"/>
  <c r="L241" i="8" s="1"/>
  <c r="L242" i="8" s="1"/>
  <c r="L243" i="8" s="1"/>
  <c r="L244" i="8" s="1"/>
  <c r="L245" i="8" s="1"/>
  <c r="L246" i="8" s="1"/>
  <c r="L247" i="8" s="1"/>
  <c r="L248" i="8" s="1"/>
  <c r="L249" i="8" s="1"/>
  <c r="L250" i="8" s="1"/>
  <c r="L251" i="8" s="1"/>
  <c r="L252" i="8" s="1"/>
  <c r="L253" i="8" s="1"/>
  <c r="L254" i="8" s="1"/>
  <c r="L255" i="8" s="1"/>
  <c r="L256" i="8" s="1"/>
  <c r="L257" i="8" s="1"/>
  <c r="L258" i="8" s="1"/>
  <c r="L259" i="8" s="1"/>
  <c r="L260" i="8" s="1"/>
  <c r="L261" i="8" s="1"/>
  <c r="L262" i="8" s="1"/>
  <c r="L263" i="8" s="1"/>
  <c r="L264" i="8" s="1"/>
  <c r="L265" i="8" s="1"/>
  <c r="L266" i="8" s="1"/>
  <c r="L267" i="8" s="1"/>
  <c r="L268" i="8" s="1"/>
  <c r="L269" i="8" s="1"/>
  <c r="L270" i="8" s="1"/>
  <c r="L271" i="8" s="1"/>
  <c r="L272" i="8" s="1"/>
  <c r="L273" i="8" s="1"/>
  <c r="L274" i="8" s="1"/>
  <c r="L275" i="8" s="1"/>
  <c r="L276" i="8" s="1"/>
  <c r="L277" i="8" s="1"/>
  <c r="L278" i="8" s="1"/>
  <c r="L279" i="8" s="1"/>
  <c r="L280" i="8" s="1"/>
  <c r="L281" i="8" s="1"/>
  <c r="L282" i="8" s="1"/>
  <c r="L283" i="8" s="1"/>
  <c r="L284" i="8" s="1"/>
  <c r="L285" i="8" s="1"/>
  <c r="L286" i="8" s="1"/>
  <c r="L287" i="8" s="1"/>
  <c r="L288" i="8" s="1"/>
  <c r="L289" i="8" s="1"/>
  <c r="L290" i="8" s="1"/>
  <c r="L291" i="8" s="1"/>
  <c r="L292" i="8" s="1"/>
  <c r="L293" i="8" s="1"/>
  <c r="L294" i="8" s="1"/>
  <c r="L295" i="8" s="1"/>
  <c r="L296" i="8" s="1"/>
  <c r="L297" i="8" s="1"/>
  <c r="L298" i="8" s="1"/>
  <c r="L299" i="8" s="1"/>
  <c r="L300" i="8" s="1"/>
  <c r="L301" i="8" s="1"/>
  <c r="L302" i="8" s="1"/>
  <c r="L303" i="8" s="1"/>
  <c r="L304" i="8" s="1"/>
  <c r="L305" i="8" s="1"/>
  <c r="L306" i="8" s="1"/>
  <c r="L307" i="8" s="1"/>
  <c r="L308" i="8" s="1"/>
  <c r="L309" i="8" s="1"/>
  <c r="L310" i="8" s="1"/>
  <c r="L311" i="8" s="1"/>
  <c r="L312" i="8" s="1"/>
  <c r="L313" i="8" s="1"/>
  <c r="L314" i="8" s="1"/>
  <c r="L315" i="8" s="1"/>
  <c r="L316" i="8" s="1"/>
  <c r="L317" i="8" s="1"/>
  <c r="L318" i="8" s="1"/>
  <c r="L319" i="8" s="1"/>
  <c r="L320" i="8" s="1"/>
  <c r="L321" i="8" s="1"/>
  <c r="L322" i="8" s="1"/>
  <c r="L323" i="8" s="1"/>
  <c r="L324" i="8" s="1"/>
  <c r="L325" i="8" s="1"/>
  <c r="AQ23" i="8" l="1"/>
  <c r="AR23" i="8"/>
  <c r="W58" i="8" l="1"/>
  <c r="V58" i="8"/>
  <c r="W59" i="8" l="1"/>
  <c r="W60" i="8"/>
  <c r="W61" i="8" l="1"/>
  <c r="V59" i="8"/>
  <c r="W62" i="8" l="1"/>
  <c r="W63" i="8" l="1"/>
  <c r="V60" i="8"/>
  <c r="W64" i="8" l="1"/>
  <c r="W65" i="8" l="1"/>
  <c r="V61" i="8"/>
  <c r="W66" i="8" l="1"/>
  <c r="V62" i="8"/>
  <c r="W67" i="8" l="1"/>
  <c r="W68" i="8" l="1"/>
  <c r="V63" i="8"/>
  <c r="W69" i="8" l="1"/>
  <c r="W70" i="8"/>
  <c r="V64" i="8"/>
  <c r="V65" i="8" l="1"/>
  <c r="V66" i="8" l="1"/>
  <c r="W71" i="8"/>
  <c r="W72" i="8" l="1"/>
  <c r="V67" i="8"/>
  <c r="W74" i="8" l="1"/>
  <c r="V68" i="8"/>
  <c r="W73" i="8"/>
  <c r="W75" i="8" l="1"/>
  <c r="V69" i="8"/>
  <c r="W76" i="8" l="1"/>
  <c r="V71" i="8"/>
  <c r="V70" i="8"/>
  <c r="W77" i="8" l="1"/>
  <c r="V72" i="8"/>
  <c r="W78" i="8" l="1"/>
  <c r="V73" i="8"/>
  <c r="W79" i="8" l="1"/>
  <c r="W80" i="8" l="1"/>
  <c r="V74" i="8"/>
  <c r="W81" i="8" l="1"/>
  <c r="V75" i="8"/>
  <c r="W82" i="8" l="1"/>
  <c r="V76" i="8"/>
  <c r="W83" i="8" l="1"/>
  <c r="V77" i="8"/>
  <c r="W84" i="8" l="1"/>
  <c r="V78" i="8"/>
  <c r="W85" i="8" l="1"/>
  <c r="V79" i="8"/>
  <c r="W86" i="8" l="1"/>
  <c r="V80" i="8"/>
  <c r="W87" i="8" l="1"/>
  <c r="V81" i="8"/>
  <c r="W88" i="8" l="1"/>
  <c r="V82" i="8"/>
  <c r="V83" i="8"/>
  <c r="W89" i="8" l="1"/>
  <c r="W90" i="8" l="1"/>
  <c r="V85" i="8"/>
  <c r="V84" i="8"/>
  <c r="W91" i="8" l="1"/>
  <c r="V86" i="8"/>
  <c r="W92" i="8" l="1"/>
  <c r="V87" i="8"/>
  <c r="W93" i="8" l="1"/>
  <c r="V88" i="8" l="1"/>
  <c r="W94" i="8"/>
  <c r="W95" i="8" l="1"/>
  <c r="V90" i="8"/>
  <c r="V89" i="8"/>
  <c r="W96" i="8" l="1"/>
  <c r="V91" i="8"/>
  <c r="W97" i="8" l="1"/>
  <c r="V92" i="8"/>
  <c r="W98" i="8" l="1"/>
  <c r="W99" i="8"/>
  <c r="V93" i="8" l="1"/>
  <c r="W100" i="8" l="1"/>
  <c r="V94" i="8"/>
  <c r="W101" i="8" l="1"/>
  <c r="V95" i="8"/>
  <c r="W102" i="8" l="1"/>
  <c r="V97" i="8"/>
  <c r="V96" i="8"/>
  <c r="W103" i="8" l="1"/>
  <c r="V98" i="8"/>
  <c r="W104" i="8" l="1"/>
  <c r="W105" i="8" l="1"/>
  <c r="V99" i="8"/>
  <c r="W106" i="8"/>
  <c r="V100" i="8" l="1"/>
  <c r="V101" i="8" l="1"/>
  <c r="W107" i="8"/>
  <c r="W108" i="8" l="1"/>
  <c r="V103" i="8"/>
  <c r="V102" i="8"/>
  <c r="W109" i="8" l="1"/>
  <c r="V104" i="8"/>
  <c r="W110" i="8" l="1"/>
  <c r="V105" i="8"/>
  <c r="W111" i="8" l="1"/>
  <c r="V106" i="8"/>
  <c r="V107" i="8" l="1"/>
  <c r="W112" i="8"/>
  <c r="W113" i="8" l="1"/>
  <c r="W114" i="8" l="1"/>
  <c r="V108" i="8"/>
  <c r="W115" i="8"/>
  <c r="V109" i="8" l="1"/>
  <c r="V110" i="8" l="1"/>
  <c r="W116" i="8"/>
  <c r="V111" i="8" l="1"/>
  <c r="W117" i="8"/>
  <c r="V112" i="8" l="1"/>
  <c r="W118" i="8"/>
  <c r="W119" i="8" l="1"/>
  <c r="V113" i="8"/>
  <c r="W120" i="8" l="1"/>
  <c r="V114" i="8"/>
  <c r="V116" i="8" l="1"/>
  <c r="W121" i="8"/>
  <c r="V115" i="8"/>
  <c r="W122" i="8" l="1"/>
  <c r="W123" i="8" l="1"/>
  <c r="V117" i="8"/>
  <c r="W124" i="8" l="1"/>
  <c r="V118" i="8"/>
  <c r="W125" i="8" l="1"/>
  <c r="V120" i="8"/>
  <c r="V119" i="8"/>
  <c r="V121" i="8" l="1"/>
  <c r="W126" i="8"/>
  <c r="W127" i="8" l="1"/>
  <c r="V122" i="8"/>
  <c r="V123" i="8" l="1"/>
  <c r="W128" i="8"/>
  <c r="W129" i="8" l="1"/>
  <c r="V124" i="8" l="1"/>
  <c r="W130" i="8"/>
  <c r="W131" i="8" l="1"/>
  <c r="V125" i="8"/>
  <c r="W132" i="8" l="1"/>
  <c r="V126" i="8"/>
  <c r="W133" i="8" l="1"/>
  <c r="W134" i="8"/>
  <c r="V128" i="8"/>
  <c r="V127" i="8"/>
  <c r="V129" i="8" l="1"/>
  <c r="W135" i="8" l="1"/>
  <c r="V130" i="8"/>
  <c r="W136" i="8" l="1"/>
  <c r="W137" i="8" l="1"/>
  <c r="V132" i="8"/>
  <c r="V131" i="8"/>
  <c r="W138" i="8" l="1"/>
  <c r="W139" i="8" l="1"/>
  <c r="V133" i="8"/>
  <c r="V134" i="8" l="1"/>
  <c r="W140" i="8"/>
  <c r="W141" i="8" l="1"/>
  <c r="V135" i="8"/>
  <c r="V136" i="8" l="1"/>
  <c r="W142" i="8"/>
  <c r="W143" i="8" l="1"/>
  <c r="V137" i="8"/>
  <c r="V138" i="8"/>
  <c r="W144" i="8" l="1"/>
  <c r="V139" i="8"/>
  <c r="W145" i="8" l="1"/>
  <c r="W146" i="8" l="1"/>
  <c r="W147" i="8"/>
  <c r="V141" i="8"/>
  <c r="V140" i="8"/>
  <c r="V142" i="8" l="1"/>
  <c r="W148" i="8" l="1"/>
  <c r="W149" i="8" l="1"/>
  <c r="V144" i="8"/>
  <c r="V143" i="8"/>
  <c r="W150" i="8" l="1"/>
  <c r="V145" i="8"/>
  <c r="W151" i="8" l="1"/>
  <c r="W152" i="8" l="1"/>
  <c r="V147" i="8"/>
  <c r="V146" i="8"/>
  <c r="V148" i="8" l="1"/>
  <c r="W153" i="8"/>
  <c r="W154" i="8" l="1"/>
  <c r="V150" i="8" l="1"/>
  <c r="W155" i="8"/>
  <c r="V149" i="8"/>
  <c r="W156" i="8" l="1"/>
  <c r="W158" i="8" l="1"/>
  <c r="W157" i="8"/>
  <c r="V151" i="8"/>
  <c r="V152" i="8" l="1"/>
  <c r="W159" i="8" l="1"/>
  <c r="V153" i="8"/>
  <c r="W160" i="8" l="1"/>
  <c r="V155" i="8"/>
  <c r="V154" i="8"/>
  <c r="W161" i="8" l="1"/>
  <c r="W162" i="8" l="1"/>
  <c r="V156" i="8"/>
  <c r="W163" i="8" l="1"/>
  <c r="V158" i="8"/>
  <c r="V157" i="8"/>
  <c r="W164" i="8" l="1"/>
  <c r="W165" i="8" l="1"/>
  <c r="V159" i="8"/>
  <c r="W166" i="8" l="1"/>
  <c r="V161" i="8"/>
  <c r="V160" i="8"/>
  <c r="W167" i="8" l="1"/>
  <c r="W168" i="8" l="1"/>
  <c r="V163" i="8"/>
  <c r="V162" i="8"/>
  <c r="W169" i="8" l="1"/>
  <c r="W170" i="8" l="1"/>
  <c r="V164" i="8"/>
  <c r="V165" i="8" l="1"/>
  <c r="W171" i="8"/>
  <c r="W172" i="8" l="1"/>
  <c r="V166" i="8"/>
  <c r="W173" i="8" l="1"/>
  <c r="V167" i="8"/>
  <c r="W174" i="8" l="1"/>
  <c r="V169" i="8"/>
  <c r="V168" i="8"/>
  <c r="W175" i="8" l="1"/>
  <c r="W176" i="8" l="1"/>
  <c r="V170" i="8"/>
  <c r="V171" i="8"/>
  <c r="W177" i="8" l="1"/>
  <c r="V172" i="8"/>
  <c r="W178" i="8" l="1"/>
  <c r="W179" i="8"/>
  <c r="W180" i="8" l="1"/>
  <c r="V173" i="8"/>
  <c r="V174" i="8" l="1"/>
  <c r="V175" i="8" l="1"/>
  <c r="W181" i="8"/>
  <c r="V176" i="8"/>
  <c r="W182" i="8" l="1"/>
  <c r="V177" i="8"/>
  <c r="V178" i="8" l="1"/>
  <c r="W184" i="8"/>
  <c r="W183" i="8"/>
  <c r="V179" i="8" l="1"/>
  <c r="W185" i="8"/>
  <c r="W186" i="8"/>
  <c r="V180" i="8" l="1"/>
  <c r="W187" i="8"/>
  <c r="V181" i="8"/>
  <c r="V182" i="8" l="1"/>
  <c r="W188" i="8" l="1"/>
  <c r="V183" i="8"/>
  <c r="W189" i="8" l="1"/>
  <c r="W191" i="8" l="1"/>
  <c r="W190" i="8"/>
  <c r="V184" i="8"/>
  <c r="V185" i="8" l="1"/>
  <c r="W192" i="8" l="1"/>
  <c r="V187" i="8"/>
  <c r="V186" i="8"/>
  <c r="V188" i="8" l="1"/>
  <c r="W193" i="8"/>
  <c r="W194" i="8" l="1"/>
  <c r="W195" i="8" l="1"/>
  <c r="V190" i="8"/>
  <c r="V189" i="8"/>
  <c r="W196" i="8" l="1"/>
  <c r="W197" i="8" l="1"/>
  <c r="V191" i="8"/>
  <c r="W198" i="8" l="1"/>
  <c r="V192" i="8"/>
  <c r="W199" i="8" l="1"/>
  <c r="V193" i="8"/>
  <c r="V194" i="8" l="1"/>
  <c r="W200" i="8"/>
  <c r="W201" i="8" l="1"/>
  <c r="V196" i="8"/>
  <c r="V195" i="8"/>
  <c r="W202" i="8" l="1"/>
  <c r="W203" i="8" l="1"/>
  <c r="V197" i="8"/>
  <c r="W204" i="8"/>
  <c r="V199" i="8" l="1"/>
  <c r="V198" i="8"/>
  <c r="W205" i="8" l="1"/>
  <c r="W206" i="8"/>
  <c r="V200" i="8"/>
  <c r="V201" i="8" l="1"/>
  <c r="W207" i="8" l="1"/>
  <c r="W208" i="8" l="1"/>
  <c r="V203" i="8"/>
  <c r="V202" i="8"/>
  <c r="W210" i="8" l="1"/>
  <c r="W209" i="8"/>
  <c r="V204" i="8"/>
  <c r="W211" i="8" l="1"/>
  <c r="V205" i="8"/>
  <c r="W212" i="8" l="1"/>
  <c r="V206" i="8"/>
  <c r="W214" i="8" l="1"/>
  <c r="W213" i="8"/>
  <c r="V208" i="8"/>
  <c r="V207" i="8"/>
  <c r="V209" i="8" l="1"/>
  <c r="W215" i="8" l="1"/>
  <c r="V210" i="8"/>
  <c r="W216" i="8" l="1"/>
  <c r="V211" i="8"/>
  <c r="W217" i="8" l="1"/>
  <c r="W218" i="8" l="1"/>
  <c r="V212" i="8"/>
  <c r="V213" i="8"/>
  <c r="W219" i="8" l="1"/>
  <c r="W220" i="8"/>
  <c r="V215" i="8" l="1"/>
  <c r="V214" i="8"/>
  <c r="W221" i="8" l="1"/>
  <c r="V216" i="8"/>
  <c r="W222" i="8" l="1"/>
  <c r="W223" i="8"/>
  <c r="V217" i="8"/>
  <c r="V218" i="8" l="1"/>
  <c r="W224" i="8" l="1"/>
  <c r="W225" i="8" l="1"/>
  <c r="W226" i="8"/>
  <c r="V220" i="8"/>
  <c r="V219" i="8"/>
  <c r="V221" i="8" l="1"/>
  <c r="W227" i="8"/>
  <c r="W228" i="8" l="1"/>
  <c r="V223" i="8"/>
  <c r="V222" i="8"/>
  <c r="W229" i="8" l="1"/>
  <c r="W230" i="8"/>
  <c r="V224" i="8"/>
  <c r="V225" i="8" l="1"/>
  <c r="W231" i="8" l="1"/>
  <c r="W232" i="8" l="1"/>
  <c r="V226" i="8"/>
  <c r="W233" i="8" l="1"/>
  <c r="V227" i="8"/>
  <c r="W234" i="8" l="1"/>
  <c r="V228" i="8"/>
  <c r="V229" i="8"/>
  <c r="W236" i="8" l="1"/>
  <c r="W235" i="8"/>
  <c r="V231" i="8" l="1"/>
  <c r="V230" i="8"/>
  <c r="W237" i="8" l="1"/>
  <c r="W238" i="8" l="1"/>
  <c r="V232" i="8"/>
  <c r="W239" i="8" l="1"/>
  <c r="V233" i="8"/>
  <c r="W240" i="8" l="1"/>
  <c r="V235" i="8"/>
  <c r="V234" i="8"/>
  <c r="W241" i="8" l="1"/>
  <c r="W242" i="8" l="1"/>
  <c r="V236" i="8"/>
  <c r="W244" i="8" l="1"/>
  <c r="V238" i="8"/>
  <c r="V237" i="8"/>
  <c r="W243" i="8"/>
  <c r="W245" i="8" l="1"/>
  <c r="V239" i="8"/>
  <c r="W246" i="8"/>
  <c r="V240" i="8" l="1"/>
  <c r="V241" i="8" l="1"/>
  <c r="W247" i="8"/>
  <c r="V242" i="8" l="1"/>
  <c r="W248" i="8"/>
  <c r="W249" i="8" l="1"/>
  <c r="V243" i="8"/>
  <c r="W250" i="8" l="1"/>
  <c r="V245" i="8"/>
  <c r="W251" i="8"/>
  <c r="V244" i="8"/>
  <c r="W252" i="8" l="1"/>
  <c r="V246" i="8" l="1"/>
  <c r="W253" i="8" l="1"/>
  <c r="V247" i="8"/>
  <c r="W254" i="8" l="1"/>
  <c r="W255" i="8"/>
  <c r="V248" i="8"/>
  <c r="V250" i="8" l="1"/>
  <c r="V249" i="8"/>
  <c r="W256" i="8" l="1"/>
  <c r="W257" i="8" l="1"/>
  <c r="V251" i="8"/>
  <c r="W258" i="8"/>
  <c r="W259" i="8" l="1"/>
  <c r="V252" i="8"/>
  <c r="V253" i="8" l="1"/>
  <c r="W260" i="8" l="1"/>
  <c r="V255" i="8"/>
  <c r="V254" i="8"/>
  <c r="W261" i="8" l="1"/>
  <c r="V256" i="8" l="1"/>
  <c r="V257" i="8"/>
  <c r="W262" i="8"/>
  <c r="W264" i="8" l="1"/>
  <c r="W263" i="8"/>
  <c r="V259" i="8" l="1"/>
  <c r="V258" i="8"/>
  <c r="W265" i="8" l="1"/>
  <c r="W266" i="8" l="1"/>
  <c r="V260" i="8"/>
  <c r="V261" i="8"/>
  <c r="W267" i="8" l="1"/>
  <c r="W268" i="8" l="1"/>
  <c r="V263" i="8"/>
  <c r="V262" i="8"/>
  <c r="W269" i="8" l="1"/>
  <c r="W270" i="8" l="1"/>
  <c r="V264" i="8"/>
  <c r="V266" i="8" l="1"/>
  <c r="W271" i="8"/>
  <c r="V265" i="8"/>
  <c r="W272" i="8" l="1"/>
  <c r="W273" i="8" l="1"/>
  <c r="V268" i="8"/>
  <c r="V267" i="8"/>
  <c r="W274" i="8" l="1"/>
  <c r="V269" i="8"/>
  <c r="W275" i="8" l="1"/>
  <c r="V270" i="8"/>
  <c r="W276" i="8" l="1"/>
  <c r="V271" i="8"/>
  <c r="W278" i="8" l="1"/>
  <c r="W277" i="8"/>
  <c r="W279" i="8" l="1"/>
  <c r="V272" i="8"/>
  <c r="W280" i="8" l="1"/>
  <c r="V274" i="8"/>
  <c r="V273" i="8"/>
  <c r="V275" i="8" l="1"/>
  <c r="W282" i="8"/>
  <c r="W281" i="8"/>
  <c r="V277" i="8" l="1"/>
  <c r="W283" i="8"/>
  <c r="V276" i="8"/>
  <c r="W284" i="8" l="1"/>
  <c r="V279" i="8" l="1"/>
  <c r="V278" i="8"/>
  <c r="W285" i="8" l="1"/>
  <c r="V280" i="8"/>
  <c r="V281" i="8" l="1"/>
  <c r="W286" i="8"/>
  <c r="W287" i="8" l="1"/>
  <c r="V283" i="8" l="1"/>
  <c r="V282" i="8"/>
  <c r="W288" i="8"/>
  <c r="W289" i="8" l="1"/>
  <c r="W290" i="8" l="1"/>
  <c r="W291" i="8"/>
  <c r="V284" i="8"/>
  <c r="V285" i="8"/>
  <c r="W292" i="8" l="1"/>
  <c r="V286" i="8"/>
  <c r="V287" i="8" l="1"/>
  <c r="W293" i="8" l="1"/>
  <c r="V288" i="8"/>
  <c r="W294" i="8" l="1"/>
  <c r="W295" i="8"/>
  <c r="V290" i="8" l="1"/>
  <c r="V289" i="8"/>
  <c r="W296" i="8" l="1"/>
  <c r="V291" i="8"/>
  <c r="W297" i="8" l="1"/>
  <c r="V292" i="8" l="1"/>
  <c r="W298" i="8"/>
  <c r="V293" i="8"/>
  <c r="W299" i="8" l="1"/>
  <c r="W300" i="8" l="1"/>
  <c r="V294" i="8"/>
  <c r="V295" i="8"/>
  <c r="W301" i="8" l="1"/>
  <c r="W302" i="8" l="1"/>
  <c r="V296" i="8"/>
  <c r="V297" i="8" l="1"/>
  <c r="W303" i="8"/>
  <c r="W304" i="8" l="1"/>
  <c r="V298" i="8"/>
  <c r="W305" i="8" l="1"/>
  <c r="W306" i="8"/>
  <c r="V299" i="8"/>
  <c r="V300" i="8" l="1"/>
  <c r="W307" i="8" l="1"/>
  <c r="V302" i="8"/>
  <c r="V301" i="8"/>
  <c r="V303" i="8" l="1"/>
  <c r="W308" i="8"/>
  <c r="W309" i="8" l="1"/>
  <c r="V304" i="8"/>
  <c r="W310" i="8" l="1"/>
  <c r="W311" i="8" l="1"/>
  <c r="V305" i="8"/>
  <c r="W312" i="8" l="1"/>
  <c r="V307" i="8"/>
  <c r="V306" i="8"/>
  <c r="W313" i="8" l="1"/>
  <c r="W314" i="8" l="1"/>
  <c r="V309" i="8"/>
  <c r="V308" i="8"/>
  <c r="W315" i="8" l="1"/>
  <c r="V310" i="8"/>
  <c r="W316" i="8" l="1"/>
  <c r="W317" i="8" l="1"/>
  <c r="V311" i="8"/>
  <c r="W318" i="8" l="1"/>
  <c r="V312" i="8"/>
  <c r="V313" i="8" l="1"/>
  <c r="W319" i="8"/>
  <c r="W320" i="8" l="1"/>
  <c r="V314" i="8"/>
  <c r="V315" i="8"/>
  <c r="V316" i="8" l="1"/>
  <c r="W321" i="8"/>
  <c r="W322" i="8" l="1"/>
  <c r="W323" i="8" l="1"/>
  <c r="V318" i="8"/>
  <c r="V317" i="8"/>
  <c r="W324" i="8" l="1"/>
  <c r="AI23" i="8"/>
  <c r="V319" i="8" l="1"/>
  <c r="W325" i="8"/>
  <c r="V320" i="8" l="1"/>
  <c r="V321" i="8" l="1"/>
  <c r="V322" i="8" l="1"/>
  <c r="V323" i="8" l="1"/>
  <c r="AB23" i="8"/>
  <c r="AC23" i="8" l="1"/>
  <c r="V324" i="8"/>
  <c r="V325" i="8" l="1"/>
</calcChain>
</file>

<file path=xl/sharedStrings.xml><?xml version="1.0" encoding="utf-8"?>
<sst xmlns="http://schemas.openxmlformats.org/spreadsheetml/2006/main" count="726" uniqueCount="420">
  <si>
    <t>Empresa:</t>
  </si>
  <si>
    <t>Fecha:</t>
  </si>
  <si>
    <t>Concepto</t>
  </si>
  <si>
    <t>Valor (MXP)</t>
  </si>
  <si>
    <t>Valor (letra)</t>
  </si>
  <si>
    <t>Proyecto ejecutivo</t>
  </si>
  <si>
    <t>Costo de construcción</t>
  </si>
  <si>
    <t>Equipamiento</t>
  </si>
  <si>
    <t>Costo de cobertura de tasa de interés</t>
  </si>
  <si>
    <t>Aportación inicial de caja operativa</t>
  </si>
  <si>
    <t>Pago de IVA</t>
  </si>
  <si>
    <t>Total</t>
  </si>
  <si>
    <t>Recuperación de IVA</t>
  </si>
  <si>
    <t>Indicadores</t>
  </si>
  <si>
    <t>TIR flujo disponible (nominal)</t>
  </si>
  <si>
    <t>TIR flujo disponible (real)</t>
  </si>
  <si>
    <t>Plazo crédito senior</t>
  </si>
  <si>
    <t>Costo de Actividades Previas</t>
  </si>
  <si>
    <t>Aportaciones capital de riesgo</t>
  </si>
  <si>
    <t>PROGRAMA DE INVERSIONES</t>
  </si>
  <si>
    <t>Gastos Preoperativos</t>
  </si>
  <si>
    <t>TOTAL</t>
  </si>
  <si>
    <t>APLICACIÓN DE RECURSOS</t>
  </si>
  <si>
    <t xml:space="preserve">Inversión </t>
  </si>
  <si>
    <t>ORIGEN DE RECURSOS</t>
  </si>
  <si>
    <t xml:space="preserve">Total </t>
  </si>
  <si>
    <t>Aportaciones de Capital</t>
  </si>
  <si>
    <t xml:space="preserve">Otros </t>
  </si>
  <si>
    <t>Otros (especificar)</t>
  </si>
  <si>
    <t>Integración de Reservas (especificar)</t>
  </si>
  <si>
    <t>Intereses crédito senior</t>
  </si>
  <si>
    <t>Intereses crédito subordinado</t>
  </si>
  <si>
    <t>(Pesos nominales)</t>
  </si>
  <si>
    <t>SERVICIO</t>
  </si>
  <si>
    <t>Servicio de Provisión y Reposición de Equipamiento en General</t>
  </si>
  <si>
    <t>Servicio de Almacén</t>
  </si>
  <si>
    <t>Servicio de Centro de Atención al Usuario (CAU)</t>
  </si>
  <si>
    <t>Servicio de Fumigación y Control de Fauna Nociva</t>
  </si>
  <si>
    <t>Servicio de Jardinería</t>
  </si>
  <si>
    <t>Servicio de Estacionamiento</t>
  </si>
  <si>
    <t>Servicio de Informática y Telecomunicaciones</t>
  </si>
  <si>
    <t>Servicio de Seguridad y Vigilancia</t>
  </si>
  <si>
    <t>Servicio de Provisión de Alimentos</t>
  </si>
  <si>
    <t>Servicio de Esterilización (CEYE)</t>
  </si>
  <si>
    <t>Servicio de Suministro de Gases Medicinales</t>
  </si>
  <si>
    <t>Servicio de Impresión, Fotocopiado y Digitalización</t>
  </si>
  <si>
    <t>Instrumental</t>
  </si>
  <si>
    <t>Otros (especifique)</t>
  </si>
  <si>
    <t>Aportaciones de capital de riesgo</t>
  </si>
  <si>
    <t xml:space="preserve"> Cifras a precios de la Fecha Base</t>
  </si>
  <si>
    <t>Equipo propio del Inmueble</t>
  </si>
  <si>
    <t>Disposiciones</t>
  </si>
  <si>
    <t>Amortización</t>
  </si>
  <si>
    <t>Cifras a precios de la Fecha Base</t>
  </si>
  <si>
    <t>Costo Total</t>
  </si>
  <si>
    <t>Tipo de Seguro</t>
  </si>
  <si>
    <t>Suma Asegurada</t>
  </si>
  <si>
    <t>Asegurador Principal</t>
  </si>
  <si>
    <t>Costo de la Prima</t>
  </si>
  <si>
    <t>Deducible</t>
  </si>
  <si>
    <t>Coaseguro</t>
  </si>
  <si>
    <t>Pérdida de ingresos por interrupción de actividades</t>
  </si>
  <si>
    <t>PERIODO DE PRESTACIÓN DE LOS SERVICIOS</t>
  </si>
  <si>
    <t>Seguro de Responsabilidad Civil General</t>
  </si>
  <si>
    <t>Coberturas amparadas (especificar)</t>
  </si>
  <si>
    <t>Riesgos amparados  (especificar)</t>
  </si>
  <si>
    <t>Bienes cubiertos  (especificar)</t>
  </si>
  <si>
    <t>Interés asegurado  (especificar)</t>
  </si>
  <si>
    <t>Coberturas que ampara el seguro   (especificar)</t>
  </si>
  <si>
    <t>Coberturas que ampara el seguro  (especificar)</t>
  </si>
  <si>
    <t>Importe Anual de Consumibles</t>
  </si>
  <si>
    <t>Consumibles Auxiliares de Diagnóstico</t>
  </si>
  <si>
    <t>Consumibles Auxiliares de Tratamiento</t>
  </si>
  <si>
    <t>Consumibles Unidades Ambulatorias</t>
  </si>
  <si>
    <t>Consumibles Unidad de Cuidados Intensivos</t>
  </si>
  <si>
    <t>Consumibles Unidad de Hospitalización</t>
  </si>
  <si>
    <t>Consumibles Servicios Paramédicos</t>
  </si>
  <si>
    <t>Servicio de Mantenimiento de las Instalaciones y Equipos</t>
  </si>
  <si>
    <t>Servicio de Manejo Integral de Residuos Peligrosos Biológico Infecciosos (RPBI) y Residuos Especiales</t>
  </si>
  <si>
    <t>Servicio de Limpieza, Desinfección y Manejo de Residuos Sólidos Urbanos (LDRSU)</t>
  </si>
  <si>
    <t>Servicio de Administración y Uso Eficiente de Servicios Generales y Servicios Públicos</t>
  </si>
  <si>
    <t>Servicio de Suministro de Ropería</t>
  </si>
  <si>
    <t>Servicio de Laboratorio de Análisis Clínicos y Banco de Sangre</t>
  </si>
  <si>
    <t>Jardinería</t>
  </si>
  <si>
    <t>Consumibles de Consulta Externa de Especialidades</t>
  </si>
  <si>
    <t>Laboratorio de Análisis Clínicos</t>
  </si>
  <si>
    <t>Banco de Sangre</t>
  </si>
  <si>
    <t>Imagenología</t>
  </si>
  <si>
    <t>Anatomía Patológica</t>
  </si>
  <si>
    <t>Urgencias</t>
  </si>
  <si>
    <t>Tococirugía</t>
  </si>
  <si>
    <t>Cirugía</t>
  </si>
  <si>
    <t>Cirugía Ambulatoria</t>
  </si>
  <si>
    <t>Endoscopías</t>
  </si>
  <si>
    <t>Diálisis</t>
  </si>
  <si>
    <t>Quimioterapia</t>
  </si>
  <si>
    <t>Clínica del dolor</t>
  </si>
  <si>
    <t>Clínica de Heridas, estomas y pie diabético</t>
  </si>
  <si>
    <t>Unidad de Cuidados Intensivos Neonatal</t>
  </si>
  <si>
    <t>Hospitalización Cirugía</t>
  </si>
  <si>
    <t>Hospitalización Medicina Interna</t>
  </si>
  <si>
    <t>Hospitalización Pediatría</t>
  </si>
  <si>
    <t>Central de Equipos y Esterilización (CEyE)</t>
  </si>
  <si>
    <t>Farmacia</t>
  </si>
  <si>
    <t>Mobiliario Médico</t>
  </si>
  <si>
    <t>Mobiliario Administrativo</t>
  </si>
  <si>
    <t>Equipo de Telecomunicaciones</t>
  </si>
  <si>
    <t>Obra Civil / Todo riesgo en construcción y montaje</t>
  </si>
  <si>
    <t>Perdida de utilidades esperadas (ALOP)</t>
  </si>
  <si>
    <t xml:space="preserve">Responsabilidad civil (en construcción y Equipamiento) </t>
  </si>
  <si>
    <t>Transporte de materiales y otros bienes (CoberturaTodo Riesgo)</t>
  </si>
  <si>
    <t>Seguro de Todo Bien, Todo Riesgo</t>
  </si>
  <si>
    <t>Tripoliza: Seguro De Equipo Electrónico y Eléctrico, Rotura De Maquinaria Y Equipo A Presión</t>
  </si>
  <si>
    <t>(Pesos Constantes de la Fecha Base)</t>
  </si>
  <si>
    <t>Año</t>
  </si>
  <si>
    <t>Tarifa Anual Categoría 1</t>
  </si>
  <si>
    <t>Tarifa Anual Categoría 2</t>
  </si>
  <si>
    <t>Tarifa Anual Categoría 3</t>
  </si>
  <si>
    <t>Tarifa Anual Categoría 4</t>
  </si>
  <si>
    <t>Suministro de Ropería.</t>
  </si>
  <si>
    <t>Esterilización (CEYE).</t>
  </si>
  <si>
    <t>Provisión de Alimentos.</t>
  </si>
  <si>
    <t>Importe</t>
  </si>
  <si>
    <t>Gran Total</t>
  </si>
  <si>
    <t>Subtotal</t>
  </si>
  <si>
    <t>Servicio</t>
  </si>
  <si>
    <t>Laboratorio de Análisis Clínicos y Banco de Sangre.</t>
  </si>
  <si>
    <t>Precio Unitario en MXP (*)</t>
  </si>
  <si>
    <t>(*) El precio unitario se refiere a la estimación del valor promedio de las diversas unidades que pudieran existir</t>
  </si>
  <si>
    <t>dd/mm/aaaa</t>
  </si>
  <si>
    <t>PERIODO DE ACTIVIDADES PRELIMINARES</t>
  </si>
  <si>
    <t>Importe Anual (MXP)</t>
  </si>
  <si>
    <t>Formato PE-4. Estimación del Precio de los Servicios.</t>
  </si>
  <si>
    <t>Formato PE-4a. Estructura del Pago Anual por Servicio, según Categoría de Tarifa.</t>
  </si>
  <si>
    <t>Formato PE-4b. Tarifa Anual Categoría 4.</t>
  </si>
  <si>
    <t>Formato PE-12. Presupuesto de Operación y Mantenimiento</t>
  </si>
  <si>
    <t>Importe en MXP</t>
  </si>
  <si>
    <t xml:space="preserve"> (Productividad al 100% del PE-4b)</t>
  </si>
  <si>
    <t>Formato PE-13. Presupuesto de Reposición de Activos</t>
  </si>
  <si>
    <t>Asesoría Agente Empleador</t>
  </si>
  <si>
    <t>Asesoría en Costos de Licitación</t>
  </si>
  <si>
    <t>Otros asesores (legales y otros)</t>
  </si>
  <si>
    <t>Personal Concesionaria (durante toda la construcción)</t>
  </si>
  <si>
    <t>Ingeniero Independiente (banco)</t>
  </si>
  <si>
    <t>Costos preoperativos</t>
  </si>
  <si>
    <t>Seguros y Fianzas</t>
  </si>
  <si>
    <t>Notarías y Registros</t>
  </si>
  <si>
    <t>Pagos Conexión Servicios</t>
  </si>
  <si>
    <t>Licencias Fase Construcción</t>
  </si>
  <si>
    <t>Honorario Auditores</t>
  </si>
  <si>
    <t>Honorario Fiduciario</t>
  </si>
  <si>
    <t>Garantía de seriedad</t>
  </si>
  <si>
    <t>3. Sociedad de Propósito Específico</t>
  </si>
  <si>
    <t>Licencias</t>
  </si>
  <si>
    <t>Infraestructura Servicio TI</t>
  </si>
  <si>
    <t>Mobiliario Clínico</t>
  </si>
  <si>
    <t>Equipamiento Médico Menor</t>
  </si>
  <si>
    <t>Equipamiento Medico Mayor</t>
  </si>
  <si>
    <t>2. Equipamiento Inicial</t>
  </si>
  <si>
    <t>Costos de Proyecto</t>
  </si>
  <si>
    <t>Coordinación y supervisión de obra</t>
  </si>
  <si>
    <t>Sistema de tratamiento de aguas residuales</t>
  </si>
  <si>
    <t>Instalación y montaje equipos</t>
  </si>
  <si>
    <t>Suministro de equipos industriales (inmueble)</t>
  </si>
  <si>
    <t>Instalaciones especiales</t>
  </si>
  <si>
    <t>Instalación aire acondicionado</t>
  </si>
  <si>
    <t>Instalaciones eléctricas</t>
  </si>
  <si>
    <t>Instalación hidráulica-sanitaria y muebles baño</t>
  </si>
  <si>
    <t>Imágen Institucional</t>
  </si>
  <si>
    <t>Obra Exterior (Áreas Verdes, Vialidades y Estacionamiento Ext.)</t>
  </si>
  <si>
    <t>Obra civil</t>
  </si>
  <si>
    <t>1. Construcción</t>
  </si>
  <si>
    <t>CONCEPTO</t>
  </si>
  <si>
    <t>COSTO DEL PROYECTO</t>
  </si>
  <si>
    <t>Periodo</t>
  </si>
  <si>
    <t>Unidad: Pesos (MxP)</t>
  </si>
  <si>
    <t>Otro 1 (especificar)</t>
  </si>
  <si>
    <t>Otro 2 (especificar)</t>
  </si>
  <si>
    <t>Otro 3 (especificar)</t>
  </si>
  <si>
    <t>Tarifa Mensual 1</t>
  </si>
  <si>
    <t>Notas:</t>
  </si>
  <si>
    <t>Pago Anual por servicios</t>
  </si>
  <si>
    <t xml:space="preserve">Costo Total </t>
  </si>
  <si>
    <t>Cifras a precios nominales</t>
  </si>
  <si>
    <t>Fecha final del período</t>
  </si>
  <si>
    <t>Totales</t>
  </si>
  <si>
    <t>Pesos</t>
  </si>
  <si>
    <t>Pagos por servicios</t>
  </si>
  <si>
    <t>IVA recuperado</t>
  </si>
  <si>
    <t>Productos financieros cuenta de reserva de la deuda</t>
  </si>
  <si>
    <t>Productos financieros caja mínima</t>
  </si>
  <si>
    <t>Operación y mantenimiento</t>
  </si>
  <si>
    <t>Depósito inicial a la reserva</t>
  </si>
  <si>
    <t>Depósitos reserva de deuda</t>
  </si>
  <si>
    <t>Impuestos pagados</t>
  </si>
  <si>
    <t>Costo reserva servicio de la deuda</t>
  </si>
  <si>
    <t>Servicio de la deuda</t>
  </si>
  <si>
    <t>Distribución de dividendos</t>
  </si>
  <si>
    <t>Reducciones de capital</t>
  </si>
  <si>
    <t>USOS Y FUENTES (PERÍODO DE OPERACIÓN)</t>
  </si>
  <si>
    <t xml:space="preserve">Año </t>
  </si>
  <si>
    <t>Total Aplicación de Recursos</t>
  </si>
  <si>
    <t>Total Origen de Recursos</t>
  </si>
  <si>
    <t>Tarifa 4</t>
  </si>
  <si>
    <t>Tarifa 3</t>
  </si>
  <si>
    <t>Productos financieros del fondo de reserva para reposición de activos</t>
  </si>
  <si>
    <t>Reposición de Activos</t>
  </si>
  <si>
    <t>A) SERVICIOS FACTURABLES A PRECIO UNITARIO</t>
  </si>
  <si>
    <t>Descripción de la unidad</t>
  </si>
  <si>
    <t>Ciclos realizados en la CEYE en autoclaves de vapor anuales.</t>
  </si>
  <si>
    <t>Ciclos realizados en autoclaves para equipos termolábiles (Plasma).</t>
  </si>
  <si>
    <t>Biometría Hemática.</t>
  </si>
  <si>
    <t>Química Sanguínea.</t>
  </si>
  <si>
    <t>Electrolitos Séricos.</t>
  </si>
  <si>
    <t>Pruebas de Funcionamiento Hepático.</t>
  </si>
  <si>
    <t>Grupo Sanguíneo.</t>
  </si>
  <si>
    <t>EGO.</t>
  </si>
  <si>
    <t>Hormonales.</t>
  </si>
  <si>
    <t>Inmunología.</t>
  </si>
  <si>
    <t>HIV.</t>
  </si>
  <si>
    <t>Gasometrías.</t>
  </si>
  <si>
    <t>Otros estudios de Laboratorio.</t>
  </si>
  <si>
    <t>Bolsas de sangre procesadas.</t>
  </si>
  <si>
    <t>* Este total debe ser consistente con el Anexo 7 del Contrato y con el Modelo Financiero que presente el Concursante.</t>
  </si>
  <si>
    <t>Etapa de Construcción</t>
  </si>
  <si>
    <t>Etapa de Operación</t>
  </si>
  <si>
    <t>Tarifa Mensual 2</t>
  </si>
  <si>
    <t>NOTA 2: En caso de que el Concursante opte por el crédito de Banobras, la obligación de Pago de la Convocante de la Tarifa Mensual 1 será a partir del mes 33, lo que quiere decir que en su cotización deberá presentar en ceros los meses anteriores al mes 33.</t>
  </si>
  <si>
    <t>Formato PE-10. Presupuesto de Costos de Inversión y Programa de Inversiones.</t>
  </si>
  <si>
    <t>Formato PE-11. Programa de Origen y Aplicación de Recursos (Construcción)</t>
  </si>
  <si>
    <t>Formato PE-12bis. Importe Anual de Consumibles.</t>
  </si>
  <si>
    <t>Formato PE-14. Programa de Aportaciones del Capital de Riesgo</t>
  </si>
  <si>
    <t>Formato PE-15. Programa de Disposición de los recursos financieros y programa de amortización de los contratos de financiamiento acorde a la carta de intención de los bancos.</t>
  </si>
  <si>
    <t xml:space="preserve">Formato PE-16. Esquema de aseguramiento. </t>
  </si>
  <si>
    <t>Dietas para el personal.</t>
  </si>
  <si>
    <t>Suministro insumos dieta paciente.</t>
  </si>
  <si>
    <t>TARIFAS ANUALES EN TÉRMINOS NOMINALES</t>
  </si>
  <si>
    <t xml:space="preserve">TARIFAS ANUALES A PRECIOS DE LA FECHA BASE </t>
  </si>
  <si>
    <t>Unidades Anuales Totales a entregar (incluidas las consideradas en T3)</t>
  </si>
  <si>
    <t>Unidades Anuales a pagar con T4 (65% de las unidades totales)</t>
  </si>
  <si>
    <t>(a)</t>
  </si>
  <si>
    <t>(b)</t>
  </si>
  <si>
    <t xml:space="preserve">(c) = (a) x (b) </t>
  </si>
  <si>
    <t>(Costo Anual)</t>
  </si>
  <si>
    <t>Suministro de Consumibles</t>
  </si>
  <si>
    <t>C = A + B</t>
  </si>
  <si>
    <t>Monto del crédito senior</t>
  </si>
  <si>
    <t>Monto del crédito subordinado</t>
  </si>
  <si>
    <t>Financiamiento Inv. Inicial</t>
  </si>
  <si>
    <t>Formato PE-11a.  Programa de Origen y Aplicación de Recursos (Operación).</t>
  </si>
  <si>
    <t>Kilos a suministrar</t>
  </si>
  <si>
    <t xml:space="preserve">B) CONSUMIBLES
Productividad al 65%
</t>
  </si>
  <si>
    <t>Pago Anual</t>
  </si>
  <si>
    <t>ICSD mínima crédito senior</t>
  </si>
  <si>
    <t>ICSD promedio crédito senior</t>
  </si>
  <si>
    <t xml:space="preserve">(c) = (a) + (b) </t>
  </si>
  <si>
    <t>Las tarifas T3 y T4 deberán estar calculadas al 100 por ciento de la productividad y será su obligación cumplir con la productividad y los Servicios solicitados para el presente Proyecto.</t>
  </si>
  <si>
    <t>3 *</t>
  </si>
  <si>
    <t>Tarifa Anual Categoría 2 **</t>
  </si>
  <si>
    <t xml:space="preserve">En caso de que las condiciones descritas en el formato PE-17 sean distintas a las mencionadas dichos valores deberán actualizarse.  </t>
  </si>
  <si>
    <t xml:space="preserve">4. Otros </t>
  </si>
  <si>
    <t xml:space="preserve">Equipo Médico </t>
  </si>
  <si>
    <t>Equipo de Informática</t>
  </si>
  <si>
    <t>Equipo de TI</t>
  </si>
  <si>
    <t>Pago Anual (MXP) = (b)</t>
  </si>
  <si>
    <t>Tarifa Anual Categoría 3 (***)</t>
  </si>
  <si>
    <t>Tarifa Anual Categoría 4 (***)</t>
  </si>
  <si>
    <t>(**) La Tarifa Anual Categoría 2 debe ser una cantidad constante para cada uno de los años de la Etapa de Prestación de los Servicios.</t>
  </si>
  <si>
    <t>Pago Anual por Consumibles al 35% de productividad del Hospital, incluido en T3.</t>
  </si>
  <si>
    <t>Pago Anual por Consumibles al 65% adicional de productividad del Hospital, incluido en T4.</t>
  </si>
  <si>
    <t>Pago Anual por Consumibles al 100% de productividad del Hospital. El 100% de la productividad esta distribuido entre las tarifas T3 y T4 en los porcentajes indicados.</t>
  </si>
  <si>
    <t>Mes 1</t>
  </si>
  <si>
    <t>Mes 2</t>
  </si>
  <si>
    <t>Mes 3</t>
  </si>
  <si>
    <t>Mes 4</t>
  </si>
  <si>
    <t>Mes 5</t>
  </si>
  <si>
    <t>Mes 6</t>
  </si>
  <si>
    <t>Mes 7</t>
  </si>
  <si>
    <t>Mes 8</t>
  </si>
  <si>
    <t>Mes 9</t>
  </si>
  <si>
    <t>Mes 10</t>
  </si>
  <si>
    <t>Mes 11</t>
  </si>
  <si>
    <t>Mes 12</t>
  </si>
  <si>
    <t>Mes 13</t>
  </si>
  <si>
    <t>Mes 14</t>
  </si>
  <si>
    <t>Mes 15</t>
  </si>
  <si>
    <t>Mes 16</t>
  </si>
  <si>
    <t>MeS 17</t>
  </si>
  <si>
    <t>Mes 18</t>
  </si>
  <si>
    <t>Mes 19</t>
  </si>
  <si>
    <t>Mes 20</t>
  </si>
  <si>
    <t>Mes 21</t>
  </si>
  <si>
    <t>Mes 22</t>
  </si>
  <si>
    <t>Mes 23</t>
  </si>
  <si>
    <t>Mes 24</t>
  </si>
  <si>
    <t>Procedimiento para estimar la Tarifa Anual Categoría 1 y 2 (Obligatorio).</t>
  </si>
  <si>
    <t>Formato PE-9. Información Relevante del Modelo Financiero*</t>
  </si>
  <si>
    <t>*El Concursante debe consignar la información relativa a cada uno de los conceptos, considerando toda la vigencia del Contrato.</t>
  </si>
  <si>
    <t>Tarifa 1*</t>
  </si>
  <si>
    <t>Tarifa 2*</t>
  </si>
  <si>
    <t>Nota 1: El presente desglose de costos de Construcción es sólo un ejemplo, el Concursante deberá sustituirlo con el desglose y con los niveles de desagregación que haya presentado en su propuesta de Anexo 7 Programa de Obra.</t>
  </si>
  <si>
    <t>Formato PE-4a bis. Categorías de Tarifas para determinar el Pago de los Servicios</t>
  </si>
  <si>
    <t>Consumibles</t>
  </si>
  <si>
    <t>Tarifas anuales en términos nominales</t>
  </si>
  <si>
    <t>1) En caso de optar por el Crédito Preferente de Banobras, el Concursante deberá considerar para la Tarifa Anual Categoría 1 que el primer año</t>
  </si>
  <si>
    <t>de Prestación de los Servicios recibirá el pago de 4 meses, mientras que en los siguientes años recibirá el pago de 12 meses.</t>
  </si>
  <si>
    <t>de Prestación de los Servicios.</t>
  </si>
  <si>
    <t>4) Se deberá considerar el 100 por ciento de la productividad</t>
  </si>
  <si>
    <t>Inversión inicial Nominal</t>
  </si>
  <si>
    <t>% Financiamiento</t>
  </si>
  <si>
    <t>Monto a Financiar</t>
  </si>
  <si>
    <t>Comisiones</t>
  </si>
  <si>
    <t>Saldo Inicial</t>
  </si>
  <si>
    <t>Intereses</t>
  </si>
  <si>
    <t>Saldo Final</t>
  </si>
  <si>
    <t>Tasa de interés anual nominal</t>
  </si>
  <si>
    <t xml:space="preserve">Tasa de interés mensual nominal </t>
  </si>
  <si>
    <t>Tasa Base</t>
  </si>
  <si>
    <t>Margen Aplicable</t>
  </si>
  <si>
    <t>Tasa de interés anual real</t>
  </si>
  <si>
    <t>Tasa de interés mensual real</t>
  </si>
  <si>
    <t>Pago Mensual Fijo</t>
  </si>
  <si>
    <t>FRSD</t>
  </si>
  <si>
    <t>Deuda Subordinada</t>
  </si>
  <si>
    <t>Para el llenado de la tabla anual el Concursante deberá sumar los importes mensuales que correspondan a cada año.</t>
  </si>
  <si>
    <t>Importe mensual a precios Nominales</t>
  </si>
  <si>
    <t>Importe anual a precios Nominales</t>
  </si>
  <si>
    <t>Importe mensual a precios de la Fecha Base</t>
  </si>
  <si>
    <t>Importe anual a precios de la Fecha Base</t>
  </si>
  <si>
    <t>* Los importes de estas tarifas deben ser iguales a las calculadas a precios de la Fecha Base en el formato PE-15.</t>
  </si>
  <si>
    <t>Tasa de inflación anual</t>
  </si>
  <si>
    <t>Tasa de inflación mensual</t>
  </si>
  <si>
    <t>Saldo Máximo Crédito (en términos nominales)</t>
  </si>
  <si>
    <t>TM1 = Intereses + Amortización
A precios Nominales</t>
  </si>
  <si>
    <t>TM1 = Intereses + Amortización
A precios de la Fecha Base</t>
  </si>
  <si>
    <t>TM2 = Intereses + Amortización
A precios Nominales</t>
  </si>
  <si>
    <t>TM2 = Intereses + Amortización
A precios de la Fecha Base</t>
  </si>
  <si>
    <t>3)  El Pago Anual por Servicios es la suma de las 4 Tarifas anuales (T1 y T2 en nominal y T3 y T4 a precios de la Fecha Base).</t>
  </si>
  <si>
    <t>(*) En caso de optar por el Crédito Preferente, el Concursante deberá considerar que este año es irregular, sólo para el caso de T1.</t>
  </si>
  <si>
    <t>(***) La Tarifa Anual Categoría 3 y la Tarifa Anual Categoría 4 son cantidades constantes para cada uno de los 23 años de 
Prestación de los Servicios.</t>
  </si>
  <si>
    <t>1) Si por cuestiones de modelaje, el flujo del proyecto sobrepasa el año 25, los montos pendientes deberán considerarse en el año 25, con la finalidad de mantener consistencia entre los formatos.</t>
  </si>
  <si>
    <t>Saldo Máximo Crédito (a precios de la Fecha Base)</t>
  </si>
  <si>
    <t>Saldo Máximo de la Deuda Subordinada (en términos nominales)</t>
  </si>
  <si>
    <t>7. El Concursante deberá calcular la tabla de amortización del financiamiento asociado a la Tarifa Mensual T1, a valor nominal, conforme a lo siguiente:</t>
  </si>
  <si>
    <t>7.1. En caso de que el Concursante opte por el Crédito Preferente, el cálculo de la mensualidad deberá ser conforme a la fórmula de pagos iguales de capital e intereses [En caso de usar Excel la función es '=PAGO(tasa mensual,plazo de amortización,-Total Crédito)], considerando lo siguiente:</t>
  </si>
  <si>
    <t>7.1.1.  Convertir la tasa anual  del Crédito, incluyendo la tasa base y el margen aplicable, a una tasa equivalente mensual usando la fórmula siguiente:</t>
  </si>
  <si>
    <t>7.1.2. Plazo de amortización = 268 meses, a partir del mes 33 de vigencia del Contrato.</t>
  </si>
  <si>
    <t>9. El Concursante también deberá calcular la Tarifa Mensual T1 a precios de la Fecha Base, conforme a lo siguiente:</t>
  </si>
  <si>
    <t>7.2. La mensualidad calculada en el punto 7.1 anterior corresponderá a la Tarifa Mensual 1 (TM1), a valor nominal.</t>
  </si>
  <si>
    <t>9.3.  Convertir la tasa anual real a una tasa equivalente mensual usando la fórmula:</t>
  </si>
  <si>
    <t>7.1.3. El saldo máximo del crédito es el saldo de la deuda en el mes 32, del numeral 5 anterior.</t>
  </si>
  <si>
    <t>9.4. Calcular los intereses mensuales que se generan aplicando la tasa mensual real definida en el punto 9.3 anterior.</t>
  </si>
  <si>
    <t>B.1. La T2 debe ser la suma de la deuda subordinada y el capital aportado.</t>
  </si>
  <si>
    <t>8. Para calcular la Tarifa Anual Categoría 1 (T1) a precios nominales, para cada uno de los años de la Etapa de Prestación de los Servicios, se suman las tarifas mensuales que le corresponda a cada año. En caso de que el Concursante opte por el Crédito Preferente, deberá considerar sólo 4 meses para el primer año de la Etapa de Prestación de los Servicios.</t>
  </si>
  <si>
    <t xml:space="preserve"> En caso de que el Concursante opte por el Crédito Preferente, el número de meses para amortizar es 268, a partir del mes 33 de vigencia del Contrato.</t>
  </si>
  <si>
    <t>10. Para calcular la Tarifa Anual Categoría 1 (T1) a precios de la Fecha Base, para cada uno de los años de la Etapa de Prestación de los Servicios, se suman las tarifas mensuales que le corresponda a cada año. En caso de que el Concursante opte por el Crédito Preferente, deberá considerar sólo 4 meses para el primer año de la Etapa de Prestación de los Servicios.</t>
  </si>
  <si>
    <t>Nota: El Concursante debe incluir todos los conceptos que apliquen en su oferta económica y deberán coincidir con la información consignada en el resto de los formatos de la oferta económica (PE's).</t>
  </si>
  <si>
    <t>2) El Concursante debe incluir todos los conceptos que apliquen en su oferta económica y deberán coincidir con la información consignada en el resto de los formatos de la oferta económica (PE's).</t>
  </si>
  <si>
    <t>más</t>
  </si>
  <si>
    <t>Saldo máximo de la deuda subordinada (a precios de la Fecha Base)</t>
  </si>
  <si>
    <t>Monto máximo del capital aportado (en términos nominales)</t>
  </si>
  <si>
    <t>Monto máximo del capital aportado (a precios de la Fecha Base)</t>
  </si>
  <si>
    <t>Aportaciones del Desarrollador</t>
  </si>
  <si>
    <t>2)  La Tarifa Anual Categoría 2, la Tarifa Anual Categoría 3 y la Tarifa Anual Categoría 4 son cantidades constantes para cada uno de los 23 años</t>
  </si>
  <si>
    <t>La Tarifa Mensual 1 deberá ser igual al contenido en la columna TM1= Intereses + Amortización a precios Nominales del formato PE-15.</t>
  </si>
  <si>
    <t>La Tarifa Mensual 2 deberá ser igual al contenido en la columna TM2=Intereses + Amortización a precios de la Fecha Base del formato PE-15.</t>
  </si>
  <si>
    <t>La Tarifa Mensual 1 deberá ser igual al contenido en la columna TM1=Intereses + Amortización a precios de la Fecha Base del formato PE-15.</t>
  </si>
  <si>
    <t>La Tarifa Mensual 2 deberá ser igual al contenido en la columna TM2=Intereses + Amortización a precios Nominales del formato PE-15.</t>
  </si>
  <si>
    <t>(*)   Este monto proviene del formato PE-4a (celda G46).</t>
  </si>
  <si>
    <t>9.1.  Convertir la tasa de inflación anual del Modelo Financiero a una tasa mensual mediante la fórmula:</t>
  </si>
  <si>
    <t xml:space="preserve">3.  No se podrán presentar disposiciones para gastos de inversión después del mes 24.  </t>
  </si>
  <si>
    <t>Tarifas anuales a precios de la fecha base</t>
  </si>
  <si>
    <t>A precios de la Fecha Base</t>
  </si>
  <si>
    <t>Formato PE-4c. Tarifa Anual Categoría 1 y Tarifa Anual Categoría 2 en términos nominales y a precios de la Fecha Base</t>
  </si>
  <si>
    <t>Precios  de la Fecha Base</t>
  </si>
  <si>
    <t>( precios de la Fecha Base)</t>
  </si>
  <si>
    <t>(precios de la Fecha Base)</t>
  </si>
  <si>
    <t>precios de la Fecha Base</t>
  </si>
  <si>
    <t>ACTIVO (precios de la Fecha Base)</t>
  </si>
  <si>
    <t>A. Para determinar el monto de la Tarifa Anual Categoría 1 a precios de la Fecha Base, el Concursante deberá seguir el procedimiento siguiente:</t>
  </si>
  <si>
    <t>Pago Anual por Servicios Ofertado* (sin IVA)</t>
  </si>
  <si>
    <t xml:space="preserve">Monto Máximo de Pagos por Servicios Ofertado ** (sin IVA) </t>
  </si>
  <si>
    <t>(**) Es el Pago Anual por Servicios Ofertado multiplicado por 23</t>
  </si>
  <si>
    <t>Unidad de Cuidados Intensivos Adultos y Pediátricas</t>
  </si>
  <si>
    <t>Laboratorio de fórmulas lacteas</t>
  </si>
  <si>
    <t>Unidad: Pesos (MxP). A precios de la Fecha Base.</t>
  </si>
  <si>
    <t>Inversión Total (a precios de la Fecha Base)</t>
  </si>
  <si>
    <t>Total (a precios de la Fecha Base)</t>
  </si>
  <si>
    <t>Total (a precios de la Fecha Base) *</t>
  </si>
  <si>
    <t>Nota 2: En caso de que el Concursante opte por el Crédito Preferente de Banobras debe iniciar el programa de inversiones en el mes 7.</t>
  </si>
  <si>
    <t>(*) El pari passu  solicitado será utilizado para efectos de la presentación de Propuestas. Sin embargo, la forma de la disposiciones de capital y/o deuda subordinada y crédito principal  se establecerá de forma definitiva en el Cierre Financiero, debiendo respetar la Fecha de Inicio de Servicios.</t>
  </si>
  <si>
    <t>B.2. Se deberá considerar que las disposiciones se realizan en el primer día  de cada mes, capitalizando intereses o rendimientos hasta el último día de cada mes.  No se podrán presentar disposiciones después del mes 24.</t>
  </si>
  <si>
    <t>9.2. Convertir la tasa anual de Banobras expresada en términos nominales (tal y como aparezca en la carta de términos y condiciones emitida por Banobras respecto del Crédito Preferente, incluyendo la tasa base y el margen aplicable) a una tasa anual en términos reales usando la fórmula:</t>
  </si>
  <si>
    <t>7.3. En caso de que el Concursante opte por el Crédito Preferente, deberá considerar en la preparación de su oferta económica todos y  cada uno de los términos y condiciones establecidos en la carta de términosy condiciones emitida por Banobras. El incumplimiento de este requisito es causal de desechamiento.</t>
  </si>
  <si>
    <t>1. Considerar al menos la tasa base, el margen aplicable, la comisión de apertura, la constitución del fondo de reserva para el pago del servicio de la deuda y, en su caso, el costo neto de productos financieros derivados (contratos de swaps, opciones, futuros, o similares) consignados por el Concursante en el Formato PE-17 Carta de Intención del Financiamiento, Términos y Condiciones de los Contratos de Financiamiento, así como lo establecido en el Formato PE-10 Presupuesto de Costos de Inversión y Programa de Inversiones y en el Formato PE-18 Descripción de la Estructura Financiera, para determinar los requerimientos de financiamiento. Es responsabilidad del Concursante incluir toda la información necesaria que sea suficiente para cubrir la totalidad de la Tarifa Anual Categoria 1 de acuerdo con el Formato PE-17 en caso de optar por el Crédito Preferente de Banobras.</t>
  </si>
  <si>
    <t>2.  Se deberá considerar que las disposiciones se realizan en el primer día  de cada mes, capitalizando intereses hasta el último día de cada mes. En caso de que el Concursante opte por el Crédito Preferente, la primera disposición es en el mes 7.</t>
  </si>
  <si>
    <t>4. Para fines de la presentación de su Propuesta, el Concursante deberá considerar todas y cada una de las condiciones establecidas en la carta de términos y condiciones emitida por Banobras y que la Convocante compartirá en fecha anterior a la presentación de las Propuestas, para que los Concursantes entreguen como PE-17, en caso de optar por el Crédito Preferente. En caso de que dicha carta no indique expresamente la forma y periodicidad de las aportaciones del capital de riesgo, este deberá ser pari-passu con el Crédito Preferente y, en su caso, la deuda subordinada.</t>
  </si>
  <si>
    <t>5. En caso de que el Concursante opte por el Crédito Preferente, deberá considerar las disposiciones (del mes 7 al mes 24), la comisión de apertura (en el mes 7), el fondo de reserva para el servicio de la deuda (en el mes 32) y la capitalización de los intereses (del mes 7 al mes 32).</t>
  </si>
  <si>
    <t xml:space="preserve">6. En caso de que el Concursante opte por el Crédito Preferente, deberá considerar que el inicio de la amortización será en el último día del mes 33. </t>
  </si>
  <si>
    <r>
      <t xml:space="preserve">En caso de que el Concursante opte por un financiamiento con otra institución distinta a Banobras deberá usar la tasa mensual ofrecida por esta institución. En caso de que dicha tasa sea variable, esta deberá considerar una cobertura de tasas y estar cotizada en función de la curva </t>
    </r>
    <r>
      <rPr>
        <i/>
        <sz val="11"/>
        <rFont val="Calibri"/>
        <family val="2"/>
        <scheme val="minor"/>
      </rPr>
      <t>forward</t>
    </r>
    <r>
      <rPr>
        <sz val="11"/>
        <rFont val="Calibri"/>
        <family val="2"/>
        <scheme val="minor"/>
      </rPr>
      <t xml:space="preserve"> de mercado.</t>
    </r>
  </si>
  <si>
    <t>B. Para fines de la presentación de su Propuesta, para estimar la Tarifa Anual Categoría 2 (T2) a precios de la Fecha Base, se seguirá un procedimiento similar, con las siguientes consideraciones:</t>
  </si>
  <si>
    <t>B.3. En caso de que el Concursante opte por el Crédito Preferente, la primera disposición es en el mes 7 conforme al pari-passu establecido*.</t>
  </si>
  <si>
    <r>
      <t xml:space="preserve">C. Es conveniente señalar que la información sobre las Tarifas Anuales T1 y T2 expresadas en términos nominales y de las Tarifas Anuales T3 y T4 expresadas a precios de la Fecha Base, consignada en el Formato </t>
    </r>
    <r>
      <rPr>
        <i/>
        <sz val="11"/>
        <rFont val="Calibri"/>
        <family val="2"/>
        <scheme val="minor"/>
      </rPr>
      <t>PE-4a bis. Categorías de Tarifas para determinar el Pago de los Servicios</t>
    </r>
    <r>
      <rPr>
        <sz val="11"/>
        <rFont val="Calibri"/>
        <family val="2"/>
        <scheme val="minor"/>
      </rPr>
      <t xml:space="preserve">, servirá de referencia para estimar el Pago Mensual por Servicios, conforme al procedimiento establecido en el </t>
    </r>
    <r>
      <rPr>
        <b/>
        <sz val="11"/>
        <rFont val="Calibri"/>
        <family val="2"/>
        <scheme val="minor"/>
      </rPr>
      <t>Anexo 4 (</t>
    </r>
    <r>
      <rPr>
        <b/>
        <i/>
        <sz val="11"/>
        <rFont val="Calibri"/>
        <family val="2"/>
        <scheme val="minor"/>
      </rPr>
      <t>Mecanismo de Pagos</t>
    </r>
    <r>
      <rPr>
        <b/>
        <sz val="11"/>
        <rFont val="Calibri"/>
        <family val="2"/>
        <scheme val="minor"/>
      </rPr>
      <t>)</t>
    </r>
    <r>
      <rPr>
        <sz val="11"/>
        <rFont val="Calibri"/>
        <family val="2"/>
        <scheme val="minor"/>
      </rPr>
      <t>.</t>
    </r>
  </si>
  <si>
    <t>9.5. Calcular la mensualidad a precios de la Fecha Base, mediante la siguiente fórmula:</t>
  </si>
  <si>
    <t>Integración de reservas (especificar)</t>
  </si>
  <si>
    <t>Disposiciones del crédito senior</t>
  </si>
  <si>
    <t>Comisiones del crédito senior</t>
  </si>
  <si>
    <t xml:space="preserve">crédito senior </t>
  </si>
  <si>
    <t>Intereses crédito IVA</t>
  </si>
  <si>
    <t>Disposiciones del crédito IVA</t>
  </si>
  <si>
    <t>Comisiones del crédito IVA</t>
  </si>
  <si>
    <t>Disposiones del crédito subordinado</t>
  </si>
  <si>
    <t>Aportaciones al fondo de reserva para reposición de activos</t>
  </si>
  <si>
    <t>Proyecto de Construcción del Hospital General de Zona de 144 camas, en Bahía de Banderas, Nayarit</t>
  </si>
  <si>
    <t xml:space="preserve">Concurso Público Internacional Mixto No. </t>
  </si>
  <si>
    <t>Concurso Público Internacional Mixto No.</t>
  </si>
  <si>
    <t>NOTA: Con fundamento en el numeral 2.4.8 de la Sección I  y el Anexo 10 de la Sección II de las Bases de Concurso, es absoluta e intrasferible responsabilidad del Concursante, la identificación, cálculo, revisión e inclusión de cualquier activo, impuesto, recurso, gasto o importe necesario para la Ejecución del Proyecto objeto del presente Concurso. La información aquí descrita, es una guía de referencia para la evaluación de la oferta económica de cada Concursante. De conformidad con las Bases de Concurso, con independencia de la Propuesta, el Concursante garantiza que con la tarifa máxima ofertada, éste proveerá sin costo adicional para el Instituto  todos los Servicios requeridos (sin importar la tarifa en la que se apliquen) para cumplir con la productividad referida en el Contrato y sus Anexos.</t>
  </si>
  <si>
    <t>NOTA 1: Con fundamento en el numeral 2.4.8 de la Sección I  y el Anexo 10 de la Sección II de las Bases de Concurso, es absoluta e intrasferible responsabilidad del Concursante, la identificación, cálculo, revisión e inclusión de cualquier activo, impuesto, recurso, gasto o importe necesario para la Ejecución del Proyecto objeto del presente Concurso. La información aquí descrita, es una guía de referencia para la evaluación de la oferta económica de cada Concursante. De conformidad con las Bases de Concurso, con independencia de la Propuesta, el Concursante garantiza que con la tarifa máxima ofertada, éste proveerá sin costo adicional para el Instituto  todos los Servicios requeridos (sin importar la tarifa en la que se apliquen) para cumplir con la productividad referida en el Contrato y sus Anexos.</t>
  </si>
  <si>
    <t>NOTA: Con fundamento en el numeral 2.4.8 de la Sección I  y el Anexo 10 de la Sección II de las Bases de Concurso, es absoluta e intrasferible responsabilidad del Concursante, la identificación, cálculo, revisión e inclusión de cualquier activo, impuesto, recurso, gasto o importe necesario para la Ejecución del Proyecto objeto del presente Concurso. La información aquí descrita, es una guía de referencia para la evaluación de la oferta económica de cada Concursante.  De conformidad con las Bases de Concurso, con independencia de la Propuesta, el Concursante garantiza que con la tarifa máxima ofertada, éste proveerá sin costo adicional para el Instituto  todos los Servicios requeridos (sin importar la tarifa en la que se apliquen) para cumplir con la productividad referida en el Contrato y sus Anexos.</t>
  </si>
  <si>
    <t>NOTA: Con fundamento en el numeral 2.4.8 de la Sección I  y el Anexo 10 de la Sección II de las Bases de Concurso, es absoluta e intrasferible responsabilidad del Concursante, la identificación, cálculo, revisión e inclusión de cualquier activo, impuesto, recurso, gasto o importe necesario para la Ejecución del Proyecto objeto del presente Concurso. La información aquí descrita, es una guía de referencia para la formulación  de la oferta económica de cada Concursante.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</si>
</sst>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6" formatCode="&quot;$&quot;#,##0;[Red]\-&quot;$&quot;#,##0"/>
    <numFmt numFmtId="7" formatCode="&quot;$&quot;#,##0.00;\-&quot;$&quot;#,##0.00"/>
    <numFmt numFmtId="44" formatCode="_-&quot;$&quot;* #,##0.00_-;\-&quot;$&quot;* #,##0.00_-;_-&quot;$&quot;* &quot;-&quot;??_-;_-@_-"/>
    <numFmt numFmtId="43" formatCode="_-* #,##0.00_-;\-* #,##0.00_-;_-* &quot;-&quot;??_-;_-@_-"/>
    <numFmt numFmtId="164" formatCode="General\ &quot;meses&quot;"/>
    <numFmt numFmtId="165" formatCode="[$-80A]d&quot; de &quot;mmmm&quot; de &quot;yyyy;@"/>
    <numFmt numFmtId="166" formatCode="&quot;Año &quot;\ 0"/>
    <numFmt numFmtId="167" formatCode="&quot;Mes &quot;0"/>
    <numFmt numFmtId="168" formatCode="_(&quot;$&quot;* #,##0_);_(&quot;$&quot;* \(#,##0\);_(&quot;$&quot;* &quot;-&quot;??_);_(@_)"/>
    <numFmt numFmtId="169" formatCode="&quot;Mes&quot;\ 0"/>
    <numFmt numFmtId="170" formatCode="_(* #,##0.00_);_(* \(#,##0.00\);_(* &quot;-&quot;??_);_(@_)"/>
    <numFmt numFmtId="171" formatCode="_(&quot;$&quot;* #,##0.00_);_(&quot;$&quot;* \(#,##0.00\);_(&quot;$&quot;* &quot;-&quot;??_);_(@_)"/>
    <numFmt numFmtId="172" formatCode="d/mm/yyyy;@"/>
    <numFmt numFmtId="173" formatCode="&quot;Año&quot;\ 0"/>
    <numFmt numFmtId="174" formatCode="0.0000"/>
    <numFmt numFmtId="175" formatCode="_-* #,##0_-;\-* #,##0_-;_-* &quot;-&quot;??_-;_-@_-"/>
    <numFmt numFmtId="176" formatCode="_-* #,##0.000000_-;\-* #,##0.000000_-;_-* &quot;-&quot;??_-;_-@_-"/>
    <numFmt numFmtId="177" formatCode="0.0"/>
    <numFmt numFmtId="178" formatCode="_-&quot;$&quot;* #,##0_-;\-&quot;$&quot;* #,##0_-;_-&quot;$&quot;* &quot;-&quot;??_-;_-@_-"/>
  </numFmts>
  <fonts count="48" x14ac:knownFonts="1">
    <font>
      <sz val="11"/>
      <color theme="1"/>
      <name val="Calibri"/>
      <family val="2"/>
      <scheme val="minor"/>
    </font>
    <font>
      <sz val="11"/>
      <color theme="1"/>
      <name val="Calibri"/>
      <family val="2"/>
      <scheme val="minor"/>
    </font>
    <font>
      <b/>
      <sz val="15"/>
      <color theme="3"/>
      <name val="Calibri"/>
      <family val="2"/>
      <scheme val="minor"/>
    </font>
    <font>
      <sz val="8"/>
      <color theme="1"/>
      <name val="Calibri"/>
      <family val="2"/>
    </font>
    <font>
      <sz val="10"/>
      <name val="Arial"/>
      <family val="2"/>
    </font>
    <font>
      <b/>
      <sz val="10"/>
      <color theme="1"/>
      <name val="Calibri"/>
      <family val="2"/>
      <scheme val="minor"/>
    </font>
    <font>
      <sz val="10"/>
      <color theme="1"/>
      <name val="Calibri"/>
      <family val="2"/>
      <scheme val="minor"/>
    </font>
    <font>
      <sz val="9"/>
      <color theme="1"/>
      <name val="Calibri"/>
      <family val="2"/>
      <scheme val="minor"/>
    </font>
    <font>
      <b/>
      <sz val="10"/>
      <color theme="1"/>
      <name val="Calibri"/>
      <family val="2"/>
    </font>
    <font>
      <sz val="8"/>
      <color theme="1"/>
      <name val="Verdana"/>
      <family val="2"/>
    </font>
    <font>
      <b/>
      <sz val="9"/>
      <color theme="1"/>
      <name val="Calibri"/>
      <family val="2"/>
    </font>
    <font>
      <b/>
      <i/>
      <sz val="10"/>
      <name val="Calibri"/>
      <family val="2"/>
    </font>
    <font>
      <sz val="10"/>
      <name val="Calibri"/>
      <family val="2"/>
      <scheme val="minor"/>
    </font>
    <font>
      <sz val="12"/>
      <name val="Times New Roman"/>
      <family val="1"/>
    </font>
    <font>
      <sz val="11"/>
      <name val="Calibri"/>
      <family val="2"/>
      <scheme val="minor"/>
    </font>
    <font>
      <b/>
      <sz val="10"/>
      <name val="Calibri"/>
      <family val="2"/>
      <scheme val="minor"/>
    </font>
    <font>
      <b/>
      <sz val="10"/>
      <color theme="0"/>
      <name val="Calibri"/>
      <family val="2"/>
      <scheme val="minor"/>
    </font>
    <font>
      <b/>
      <sz val="11"/>
      <name val="Calibri"/>
      <family val="2"/>
      <scheme val="minor"/>
    </font>
    <font>
      <sz val="10"/>
      <color theme="1"/>
      <name val="Arial"/>
      <family val="2"/>
    </font>
    <font>
      <sz val="9"/>
      <color theme="1"/>
      <name val="Arial"/>
      <family val="2"/>
    </font>
    <font>
      <b/>
      <sz val="9"/>
      <color rgb="FF000000"/>
      <name val="Arial"/>
      <family val="2"/>
    </font>
    <font>
      <b/>
      <sz val="9"/>
      <color theme="1"/>
      <name val="Arial"/>
      <family val="2"/>
    </font>
    <font>
      <sz val="9"/>
      <color rgb="FF000000"/>
      <name val="Arial"/>
      <family val="2"/>
    </font>
    <font>
      <sz val="11"/>
      <color theme="1"/>
      <name val="Segoe UI"/>
      <family val="2"/>
    </font>
    <font>
      <sz val="9"/>
      <name val="Arial"/>
      <family val="2"/>
    </font>
    <font>
      <sz val="12"/>
      <color rgb="FFFF0000"/>
      <name val="Arial"/>
      <family val="2"/>
    </font>
    <font>
      <sz val="10"/>
      <color rgb="FF000000"/>
      <name val="Calibri"/>
      <family val="2"/>
      <scheme val="minor"/>
    </font>
    <font>
      <b/>
      <sz val="10"/>
      <color rgb="FF000000"/>
      <name val="Calibri"/>
      <family val="2"/>
      <scheme val="minor"/>
    </font>
    <font>
      <b/>
      <sz val="14"/>
      <name val="Arial"/>
      <family val="2"/>
    </font>
    <font>
      <sz val="10"/>
      <color rgb="FFFFFF00"/>
      <name val="Calibri"/>
      <family val="2"/>
      <scheme val="minor"/>
    </font>
    <font>
      <sz val="8"/>
      <name val="Arial"/>
      <family val="2"/>
    </font>
    <font>
      <b/>
      <sz val="8"/>
      <name val="Arial"/>
      <family val="2"/>
    </font>
    <font>
      <sz val="7"/>
      <name val="Arial"/>
      <family val="2"/>
    </font>
    <font>
      <b/>
      <sz val="10"/>
      <color rgb="FFFF0000"/>
      <name val="Calibri"/>
      <family val="2"/>
      <scheme val="minor"/>
    </font>
    <font>
      <b/>
      <sz val="14"/>
      <color theme="1"/>
      <name val="Calibri"/>
      <family val="2"/>
      <scheme val="minor"/>
    </font>
    <font>
      <sz val="14"/>
      <color theme="1"/>
      <name val="Calibri"/>
      <family val="2"/>
      <scheme val="minor"/>
    </font>
    <font>
      <b/>
      <sz val="16"/>
      <name val="Calibri"/>
      <family val="2"/>
      <scheme val="minor"/>
    </font>
    <font>
      <b/>
      <sz val="10"/>
      <color theme="1"/>
      <name val="Times New Roman"/>
      <family val="1"/>
    </font>
    <font>
      <b/>
      <sz val="11"/>
      <color theme="1"/>
      <name val="Calibri"/>
      <family val="2"/>
      <scheme val="minor"/>
    </font>
    <font>
      <b/>
      <sz val="12"/>
      <color theme="1"/>
      <name val="Calibri"/>
      <family val="2"/>
      <scheme val="minor"/>
    </font>
    <font>
      <b/>
      <sz val="11"/>
      <color rgb="FFFF0000"/>
      <name val="Calibri"/>
      <family val="2"/>
      <scheme val="minor"/>
    </font>
    <font>
      <b/>
      <sz val="10"/>
      <color rgb="FFC00000"/>
      <name val="Calibri"/>
      <family val="2"/>
      <scheme val="minor"/>
    </font>
    <font>
      <sz val="9"/>
      <color theme="0"/>
      <name val="Arial"/>
      <family val="2"/>
    </font>
    <font>
      <sz val="11"/>
      <color rgb="FFC00000"/>
      <name val="Calibri"/>
      <family val="2"/>
      <scheme val="minor"/>
    </font>
    <font>
      <b/>
      <sz val="11"/>
      <color rgb="FFC00000"/>
      <name val="Calibri"/>
      <family val="2"/>
      <scheme val="minor"/>
    </font>
    <font>
      <b/>
      <sz val="9"/>
      <name val="Arial"/>
      <family val="2"/>
    </font>
    <font>
      <i/>
      <sz val="11"/>
      <name val="Calibri"/>
      <family val="2"/>
      <scheme val="minor"/>
    </font>
    <font>
      <b/>
      <i/>
      <sz val="11"/>
      <name val="Calibri"/>
      <family val="2"/>
      <scheme val="minor"/>
    </font>
  </fonts>
  <fills count="21">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2" tint="-0.249977111117893"/>
        <bgColor indexed="64"/>
      </patternFill>
    </fill>
    <fill>
      <patternFill patternType="solid">
        <fgColor theme="9"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BDD7EE"/>
        <bgColor indexed="64"/>
      </patternFill>
    </fill>
    <fill>
      <patternFill patternType="solid">
        <fgColor rgb="FFD9D9D9"/>
        <bgColor indexed="64"/>
      </patternFill>
    </fill>
    <fill>
      <patternFill patternType="solid">
        <fgColor indexed="9"/>
        <bgColor indexed="64"/>
      </patternFill>
    </fill>
    <fill>
      <patternFill patternType="solid">
        <fgColor rgb="FFFFFFFF"/>
        <bgColor indexed="64"/>
      </patternFill>
    </fill>
  </fills>
  <borders count="73">
    <border>
      <left/>
      <right/>
      <top/>
      <bottom/>
      <diagonal/>
    </border>
    <border>
      <left/>
      <right/>
      <top/>
      <bottom style="thick">
        <color theme="4"/>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2" tint="-0.499984740745262"/>
      </left>
      <right style="thin">
        <color theme="0"/>
      </right>
      <top style="thin">
        <color theme="2" tint="-0.499984740745262"/>
      </top>
      <bottom style="thin">
        <color theme="2" tint="-0.499984740745262"/>
      </bottom>
      <diagonal/>
    </border>
    <border>
      <left style="thin">
        <color theme="0"/>
      </left>
      <right style="thin">
        <color theme="0"/>
      </right>
      <top style="thin">
        <color theme="2" tint="-0.499984740745262"/>
      </top>
      <bottom style="thin">
        <color theme="2" tint="-0.499984740745262"/>
      </bottom>
      <diagonal/>
    </border>
    <border>
      <left style="thin">
        <color theme="0"/>
      </left>
      <right style="thin">
        <color theme="2" tint="-0.499984740745262"/>
      </right>
      <top style="thin">
        <color theme="2" tint="-0.499984740745262"/>
      </top>
      <bottom style="thin">
        <color theme="2" tint="-0.499984740745262"/>
      </bottom>
      <diagonal/>
    </border>
    <border>
      <left style="thin">
        <color theme="0"/>
      </left>
      <right style="medium">
        <color theme="4" tint="-0.249977111117893"/>
      </right>
      <top style="thin">
        <color theme="0"/>
      </top>
      <bottom style="thin">
        <color theme="0"/>
      </bottom>
      <diagonal/>
    </border>
    <border>
      <left/>
      <right style="medium">
        <color theme="4" tint="-0.249977111117893"/>
      </right>
      <top style="thin">
        <color theme="0"/>
      </top>
      <bottom style="thin">
        <color theme="0"/>
      </bottom>
      <diagonal/>
    </border>
    <border>
      <left/>
      <right/>
      <top style="thin">
        <color theme="0"/>
      </top>
      <bottom style="thin">
        <color theme="0"/>
      </bottom>
      <diagonal/>
    </border>
    <border>
      <left style="thin">
        <color theme="9" tint="-0.249977111117893"/>
      </left>
      <right/>
      <top/>
      <bottom style="thin">
        <color theme="9" tint="-0.249977111117893"/>
      </bottom>
      <diagonal/>
    </border>
    <border>
      <left style="thin">
        <color theme="9" tint="-0.249977111117893"/>
      </left>
      <right style="thin">
        <color theme="9" tint="-0.249977111117893"/>
      </right>
      <top style="thin">
        <color theme="9" tint="-0.249977111117893"/>
      </top>
      <bottom style="thin">
        <color theme="9" tint="-0.249977111117893"/>
      </bottom>
      <diagonal/>
    </border>
    <border>
      <left/>
      <right/>
      <top style="thin">
        <color theme="9" tint="-0.249977111117893"/>
      </top>
      <bottom style="thin">
        <color theme="9" tint="-0.249977111117893"/>
      </bottom>
      <diagonal/>
    </border>
    <border>
      <left style="thin">
        <color theme="9" tint="-0.249977111117893"/>
      </left>
      <right/>
      <top style="thin">
        <color theme="9" tint="-0.249977111117893"/>
      </top>
      <bottom style="thin">
        <color theme="9" tint="-0.249977111117893"/>
      </bottom>
      <diagonal/>
    </border>
    <border>
      <left/>
      <right style="thin">
        <color theme="9" tint="-0.249977111117893"/>
      </right>
      <top style="thin">
        <color theme="9" tint="-0.249977111117893"/>
      </top>
      <bottom style="thin">
        <color theme="9" tint="-0.249977111117893"/>
      </bottom>
      <diagonal/>
    </border>
    <border>
      <left/>
      <right style="thin">
        <color theme="9" tint="-0.249977111117893"/>
      </right>
      <top/>
      <bottom/>
      <diagonal/>
    </border>
    <border>
      <left style="thin">
        <color auto="1"/>
      </left>
      <right/>
      <top style="thin">
        <color theme="9" tint="-0.249977111117893"/>
      </top>
      <bottom style="thin">
        <color theme="9" tint="-0.249977111117893"/>
      </bottom>
      <diagonal/>
    </border>
    <border>
      <left/>
      <right/>
      <top/>
      <bottom style="thin">
        <color auto="1"/>
      </bottom>
      <diagonal/>
    </border>
    <border>
      <left/>
      <right style="medium">
        <color theme="8" tint="-0.249977111117893"/>
      </right>
      <top/>
      <bottom/>
      <diagonal/>
    </border>
    <border>
      <left/>
      <right style="medium">
        <color theme="8" tint="-0.249977111117893"/>
      </right>
      <top/>
      <bottom style="medium">
        <color theme="8" tint="-0.249977111117893"/>
      </bottom>
      <diagonal/>
    </border>
    <border>
      <left/>
      <right/>
      <top/>
      <bottom style="medium">
        <color theme="8" tint="-0.249977111117893"/>
      </bottom>
      <diagonal/>
    </border>
    <border>
      <left style="thin">
        <color theme="0" tint="-0.34998626667073579"/>
      </left>
      <right style="thin">
        <color auto="1"/>
      </right>
      <top style="thin">
        <color theme="0" tint="-0.34998626667073579"/>
      </top>
      <bottom style="thin">
        <color theme="9" tint="-0.249977111117893"/>
      </bottom>
      <diagonal/>
    </border>
    <border>
      <left/>
      <right/>
      <top/>
      <bottom style="thin">
        <color theme="9" tint="-0.249977111117893"/>
      </bottom>
      <diagonal/>
    </border>
    <border>
      <left style="thin">
        <color indexed="64"/>
      </left>
      <right style="thin">
        <color indexed="64"/>
      </right>
      <top style="thin">
        <color indexed="64"/>
      </top>
      <bottom style="thin">
        <color indexed="64"/>
      </bottom>
      <diagonal/>
    </border>
    <border>
      <left/>
      <right style="thin">
        <color theme="0"/>
      </right>
      <top/>
      <bottom style="thin">
        <color theme="0"/>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theme="4" tint="-0.249977111117893"/>
      </left>
      <right/>
      <top/>
      <bottom/>
      <diagonal/>
    </border>
    <border>
      <left/>
      <right style="medium">
        <color theme="4" tint="-0.249977111117893"/>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theme="0"/>
      </right>
      <top/>
      <bottom/>
      <diagonal/>
    </border>
    <border>
      <left style="thin">
        <color theme="0"/>
      </left>
      <right style="thin">
        <color theme="0"/>
      </right>
      <top/>
      <bottom/>
      <diagonal/>
    </border>
    <border>
      <left style="thin">
        <color theme="0"/>
      </left>
      <right/>
      <top/>
      <bottom style="thin">
        <color theme="0"/>
      </bottom>
      <diagonal/>
    </border>
    <border>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theme="9" tint="-0.249977111117893"/>
      </bottom>
      <diagonal/>
    </border>
    <border>
      <left/>
      <right/>
      <top style="thin">
        <color indexed="64"/>
      </top>
      <bottom style="thin">
        <color theme="9" tint="-0.249977111117893"/>
      </bottom>
      <diagonal/>
    </border>
    <border>
      <left style="thin">
        <color indexed="64"/>
      </left>
      <right/>
      <top style="thin">
        <color indexed="64"/>
      </top>
      <bottom style="thin">
        <color theme="9" tint="-0.249977111117893"/>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tint="-0.34998626667073579"/>
      </right>
      <top style="thin">
        <color theme="0" tint="-0.34998626667073579"/>
      </top>
      <bottom/>
      <diagonal/>
    </border>
  </borders>
  <cellStyleXfs count="22">
    <xf numFmtId="0" fontId="0" fillId="0" borderId="0"/>
    <xf numFmtId="0" fontId="3" fillId="0" borderId="0"/>
    <xf numFmtId="43" fontId="3" fillId="0" borderId="0" applyFont="0" applyFill="0" applyBorder="0" applyAlignment="0" applyProtection="0"/>
    <xf numFmtId="9" fontId="3" fillId="0" borderId="0" applyFont="0" applyFill="0" applyBorder="0" applyAlignment="0" applyProtection="0"/>
    <xf numFmtId="0" fontId="4" fillId="0" borderId="0"/>
    <xf numFmtId="0" fontId="1" fillId="0" borderId="0"/>
    <xf numFmtId="43" fontId="1" fillId="0" borderId="0" applyFont="0" applyFill="0" applyBorder="0" applyAlignment="0" applyProtection="0"/>
    <xf numFmtId="0" fontId="2" fillId="0" borderId="1" applyNumberFormat="0" applyFill="0" applyAlignment="0" applyProtection="0"/>
    <xf numFmtId="0" fontId="4" fillId="0" borderId="0"/>
    <xf numFmtId="0" fontId="1" fillId="0" borderId="0"/>
    <xf numFmtId="0" fontId="13" fillId="0" borderId="0"/>
    <xf numFmtId="43" fontId="1" fillId="0" borderId="0" applyFont="0" applyFill="0" applyBorder="0" applyAlignment="0" applyProtection="0"/>
    <xf numFmtId="44" fontId="1" fillId="0" borderId="0" applyFont="0" applyFill="0" applyBorder="0" applyAlignment="0" applyProtection="0"/>
    <xf numFmtId="0" fontId="18" fillId="0" borderId="0"/>
    <xf numFmtId="170" fontId="1" fillId="0" borderId="0" applyFont="0" applyFill="0" applyBorder="0" applyAlignment="0" applyProtection="0"/>
    <xf numFmtId="9" fontId="23" fillId="0" borderId="0" applyFont="0" applyFill="0" applyBorder="0" applyAlignment="0" applyProtection="0"/>
    <xf numFmtId="44" fontId="23" fillId="0" borderId="0" applyFont="0" applyFill="0" applyBorder="0" applyAlignment="0" applyProtection="0"/>
    <xf numFmtId="44" fontId="18" fillId="0" borderId="0" applyFont="0" applyFill="0" applyBorder="0" applyAlignment="0" applyProtection="0"/>
    <xf numFmtId="9" fontId="18" fillId="0" borderId="0" applyFont="0" applyFill="0" applyBorder="0" applyAlignment="0" applyProtection="0"/>
    <xf numFmtId="0" fontId="3" fillId="0" borderId="0"/>
    <xf numFmtId="9" fontId="1" fillId="0" borderId="0" applyFont="0" applyFill="0" applyBorder="0" applyAlignment="0" applyProtection="0"/>
    <xf numFmtId="0" fontId="18" fillId="0" borderId="0"/>
  </cellStyleXfs>
  <cellXfs count="585">
    <xf numFmtId="0" fontId="0" fillId="0" borderId="0" xfId="0"/>
    <xf numFmtId="0" fontId="6" fillId="0" borderId="0" xfId="0" applyFont="1"/>
    <xf numFmtId="0" fontId="0" fillId="6" borderId="0" xfId="0" applyFill="1"/>
    <xf numFmtId="0" fontId="0" fillId="3" borderId="0" xfId="0" applyFill="1"/>
    <xf numFmtId="0" fontId="0" fillId="3" borderId="23" xfId="0" applyFill="1" applyBorder="1"/>
    <xf numFmtId="0" fontId="6" fillId="7" borderId="20" xfId="0" applyFont="1" applyFill="1" applyBorder="1" applyAlignment="1">
      <alignment vertical="center"/>
    </xf>
    <xf numFmtId="0" fontId="0" fillId="3" borderId="26" xfId="0" applyFill="1" applyBorder="1"/>
    <xf numFmtId="0" fontId="0" fillId="3" borderId="28" xfId="0" applyFill="1" applyBorder="1"/>
    <xf numFmtId="0" fontId="0" fillId="3" borderId="27" xfId="0" applyFill="1" applyBorder="1"/>
    <xf numFmtId="0" fontId="0" fillId="9" borderId="0" xfId="0" applyFill="1"/>
    <xf numFmtId="0" fontId="0" fillId="3" borderId="0" xfId="0" applyFill="1" applyBorder="1"/>
    <xf numFmtId="0" fontId="6" fillId="7" borderId="21" xfId="0" applyFont="1" applyFill="1" applyBorder="1" applyAlignment="1">
      <alignment horizontal="left" vertical="center" indent="2"/>
    </xf>
    <xf numFmtId="0" fontId="6" fillId="7" borderId="20" xfId="0" applyFont="1" applyFill="1" applyBorder="1" applyAlignment="1">
      <alignment horizontal="left" vertical="center" indent="2"/>
    </xf>
    <xf numFmtId="0" fontId="10" fillId="2" borderId="3" xfId="0" applyFont="1" applyFill="1" applyBorder="1" applyAlignment="1">
      <alignment horizontal="center" vertical="center"/>
    </xf>
    <xf numFmtId="0" fontId="7" fillId="3" borderId="0" xfId="0" applyFont="1" applyFill="1" applyAlignment="1">
      <alignment horizontal="center"/>
    </xf>
    <xf numFmtId="0" fontId="0" fillId="4" borderId="0" xfId="0" applyFill="1"/>
    <xf numFmtId="0" fontId="5" fillId="2" borderId="18" xfId="0" applyFont="1" applyFill="1" applyBorder="1" applyAlignment="1">
      <alignment horizontal="left" vertical="center" indent="1"/>
    </xf>
    <xf numFmtId="0" fontId="6" fillId="2" borderId="30" xfId="0" applyFont="1" applyFill="1" applyBorder="1" applyAlignment="1">
      <alignment vertical="center"/>
    </xf>
    <xf numFmtId="0" fontId="5" fillId="3" borderId="30" xfId="0" applyFont="1" applyFill="1" applyBorder="1" applyAlignment="1">
      <alignment horizontal="left" vertical="center" indent="1"/>
    </xf>
    <xf numFmtId="0" fontId="6" fillId="3" borderId="30" xfId="0" applyFont="1" applyFill="1" applyBorder="1" applyAlignment="1">
      <alignment vertical="center"/>
    </xf>
    <xf numFmtId="0" fontId="0" fillId="3" borderId="30" xfId="0" applyFill="1" applyBorder="1"/>
    <xf numFmtId="0" fontId="11" fillId="3" borderId="0" xfId="0" applyFont="1" applyFill="1"/>
    <xf numFmtId="0" fontId="0" fillId="0" borderId="0" xfId="0" applyFill="1"/>
    <xf numFmtId="0" fontId="0" fillId="0" borderId="26" xfId="0" applyFill="1" applyBorder="1"/>
    <xf numFmtId="0" fontId="6" fillId="0" borderId="22" xfId="0" applyFont="1" applyFill="1" applyBorder="1" applyAlignment="1">
      <alignment vertical="center"/>
    </xf>
    <xf numFmtId="0" fontId="5" fillId="3" borderId="8" xfId="1" applyFont="1" applyFill="1" applyBorder="1" applyAlignment="1"/>
    <xf numFmtId="0" fontId="14" fillId="3" borderId="0" xfId="0" applyFont="1" applyFill="1"/>
    <xf numFmtId="0" fontId="14" fillId="9" borderId="0" xfId="0" applyFont="1" applyFill="1"/>
    <xf numFmtId="0" fontId="12" fillId="0" borderId="0" xfId="1" applyFont="1"/>
    <xf numFmtId="0" fontId="12" fillId="0" borderId="0" xfId="1" applyFont="1" applyFill="1"/>
    <xf numFmtId="0" fontId="15" fillId="11" borderId="19" xfId="5" applyFont="1" applyFill="1" applyBorder="1" applyAlignment="1">
      <alignment horizontal="left" vertical="center"/>
    </xf>
    <xf numFmtId="0" fontId="15" fillId="0" borderId="0" xfId="5" applyFont="1" applyBorder="1" applyAlignment="1">
      <alignment horizontal="left" vertical="center"/>
    </xf>
    <xf numFmtId="43" fontId="15" fillId="0" borderId="0" xfId="6" applyFont="1" applyBorder="1" applyAlignment="1">
      <alignment horizontal="left" vertical="center"/>
    </xf>
    <xf numFmtId="43" fontId="15" fillId="0" borderId="0" xfId="6" applyFont="1" applyBorder="1" applyAlignment="1">
      <alignment horizontal="left" vertical="center" wrapText="1"/>
    </xf>
    <xf numFmtId="0" fontId="12" fillId="0" borderId="25" xfId="5" applyFont="1" applyBorder="1"/>
    <xf numFmtId="43" fontId="15" fillId="0" borderId="25" xfId="5" applyNumberFormat="1" applyFont="1" applyBorder="1"/>
    <xf numFmtId="0" fontId="12" fillId="3" borderId="7" xfId="0" applyFont="1" applyFill="1" applyBorder="1"/>
    <xf numFmtId="0" fontId="12" fillId="3" borderId="11" xfId="0" applyFont="1" applyFill="1" applyBorder="1"/>
    <xf numFmtId="0" fontId="12" fillId="3" borderId="15" xfId="0" applyFont="1" applyFill="1" applyBorder="1"/>
    <xf numFmtId="0" fontId="12" fillId="3" borderId="6" xfId="1" applyFont="1" applyFill="1" applyBorder="1"/>
    <xf numFmtId="0" fontId="12" fillId="3" borderId="0" xfId="0" applyFont="1" applyFill="1" applyBorder="1"/>
    <xf numFmtId="0" fontId="12" fillId="0" borderId="0" xfId="0" applyFont="1"/>
    <xf numFmtId="165" fontId="12" fillId="0" borderId="0" xfId="1" applyNumberFormat="1" applyFont="1" applyFill="1" applyAlignment="1">
      <alignment horizontal="center"/>
    </xf>
    <xf numFmtId="0" fontId="15" fillId="5" borderId="19" xfId="0" applyFont="1" applyFill="1" applyBorder="1"/>
    <xf numFmtId="0" fontId="15" fillId="0" borderId="0" xfId="0" applyFont="1" applyAlignment="1">
      <alignment horizontal="center"/>
    </xf>
    <xf numFmtId="0" fontId="12" fillId="0" borderId="0" xfId="0" applyFont="1" applyAlignment="1">
      <alignment horizontal="center"/>
    </xf>
    <xf numFmtId="0" fontId="15" fillId="8" borderId="21" xfId="0" applyFont="1" applyFill="1" applyBorder="1"/>
    <xf numFmtId="0" fontId="12" fillId="8" borderId="22" xfId="0" applyFont="1" applyFill="1" applyBorder="1"/>
    <xf numFmtId="0" fontId="12" fillId="8" borderId="19" xfId="0" applyFont="1" applyFill="1" applyBorder="1"/>
    <xf numFmtId="0" fontId="15" fillId="8" borderId="19" xfId="0" applyFont="1" applyFill="1" applyBorder="1"/>
    <xf numFmtId="0" fontId="15" fillId="2" borderId="21" xfId="0" applyFont="1" applyFill="1" applyBorder="1"/>
    <xf numFmtId="0" fontId="15" fillId="2" borderId="22" xfId="0" applyFont="1" applyFill="1" applyBorder="1"/>
    <xf numFmtId="0" fontId="15" fillId="12" borderId="19" xfId="0" applyFont="1" applyFill="1" applyBorder="1" applyAlignment="1">
      <alignment horizontal="center"/>
    </xf>
    <xf numFmtId="0" fontId="9" fillId="0" borderId="2" xfId="0" applyFont="1" applyFill="1" applyBorder="1" applyAlignment="1">
      <alignment horizontal="left" vertical="center"/>
    </xf>
    <xf numFmtId="0" fontId="6" fillId="0" borderId="24" xfId="0" applyFont="1" applyFill="1" applyBorder="1" applyAlignment="1">
      <alignment vertical="center"/>
    </xf>
    <xf numFmtId="0" fontId="6" fillId="0" borderId="20" xfId="0" applyFont="1" applyFill="1" applyBorder="1" applyAlignment="1">
      <alignment vertical="center"/>
    </xf>
    <xf numFmtId="0" fontId="15" fillId="3" borderId="17" xfId="1" applyFont="1" applyFill="1" applyBorder="1" applyAlignment="1"/>
    <xf numFmtId="0" fontId="15" fillId="0" borderId="8" xfId="1" applyFont="1" applyBorder="1" applyAlignment="1"/>
    <xf numFmtId="0" fontId="5" fillId="0" borderId="8" xfId="1" applyFont="1" applyBorder="1" applyAlignment="1"/>
    <xf numFmtId="0" fontId="6" fillId="0" borderId="0" xfId="1" applyFont="1" applyFill="1" applyBorder="1" applyAlignment="1">
      <alignment vertical="center"/>
    </xf>
    <xf numFmtId="0" fontId="15" fillId="0" borderId="0" xfId="1" applyFont="1" applyFill="1" applyBorder="1"/>
    <xf numFmtId="0" fontId="6" fillId="0" borderId="0" xfId="0" applyFont="1" applyFill="1"/>
    <xf numFmtId="0" fontId="12" fillId="3" borderId="10" xfId="1" applyFont="1" applyFill="1" applyBorder="1" applyAlignment="1">
      <alignment horizontal="right" vertical="center"/>
    </xf>
    <xf numFmtId="0" fontId="12" fillId="3" borderId="10" xfId="1" applyFont="1" applyFill="1" applyBorder="1" applyAlignment="1">
      <alignment horizontal="right"/>
    </xf>
    <xf numFmtId="166" fontId="10" fillId="2" borderId="3" xfId="0" applyNumberFormat="1" applyFont="1" applyFill="1" applyBorder="1" applyAlignment="1">
      <alignment horizontal="center" vertical="center"/>
    </xf>
    <xf numFmtId="0" fontId="6" fillId="0" borderId="31" xfId="0" applyFont="1" applyFill="1" applyBorder="1" applyAlignment="1">
      <alignment vertical="center"/>
    </xf>
    <xf numFmtId="0" fontId="5" fillId="2" borderId="31" xfId="0" applyFont="1" applyFill="1" applyBorder="1" applyAlignment="1">
      <alignment horizontal="left" vertical="center" indent="1"/>
    </xf>
    <xf numFmtId="0" fontId="6" fillId="2" borderId="34" xfId="0" applyFont="1" applyFill="1" applyBorder="1" applyAlignment="1">
      <alignment vertical="center"/>
    </xf>
    <xf numFmtId="0" fontId="6" fillId="2" borderId="36" xfId="0" applyFont="1" applyFill="1" applyBorder="1" applyAlignment="1">
      <alignment vertical="center"/>
    </xf>
    <xf numFmtId="166" fontId="8" fillId="2" borderId="31" xfId="0" applyNumberFormat="1" applyFont="1" applyFill="1" applyBorder="1" applyAlignment="1">
      <alignment horizontal="center" vertical="center"/>
    </xf>
    <xf numFmtId="0" fontId="12" fillId="0" borderId="0" xfId="0" applyFont="1" applyFill="1" applyBorder="1"/>
    <xf numFmtId="0" fontId="12" fillId="0" borderId="7" xfId="0" applyFont="1" applyFill="1" applyBorder="1"/>
    <xf numFmtId="0" fontId="6" fillId="0" borderId="31" xfId="0" applyFont="1" applyBorder="1" applyAlignment="1">
      <alignment wrapText="1"/>
    </xf>
    <xf numFmtId="0" fontId="5" fillId="7" borderId="31" xfId="0" applyFont="1" applyFill="1" applyBorder="1" applyAlignment="1">
      <alignment vertical="center"/>
    </xf>
    <xf numFmtId="0" fontId="5" fillId="7" borderId="31" xfId="0" applyFont="1" applyFill="1" applyBorder="1" applyAlignment="1">
      <alignment vertical="center" wrapText="1"/>
    </xf>
    <xf numFmtId="0" fontId="5" fillId="7" borderId="31" xfId="0" applyFont="1" applyFill="1" applyBorder="1" applyAlignment="1">
      <alignment horizontal="center" vertical="center"/>
    </xf>
    <xf numFmtId="0" fontId="6" fillId="0" borderId="0" xfId="0" applyFont="1" applyBorder="1"/>
    <xf numFmtId="44" fontId="5" fillId="0" borderId="31" xfId="0" applyNumberFormat="1" applyFont="1" applyBorder="1"/>
    <xf numFmtId="14" fontId="12" fillId="3" borderId="32" xfId="1" applyNumberFormat="1" applyFont="1" applyFill="1" applyBorder="1"/>
    <xf numFmtId="0" fontId="6" fillId="3" borderId="0" xfId="1" applyFont="1" applyFill="1" applyBorder="1" applyAlignment="1">
      <alignment vertical="center"/>
    </xf>
    <xf numFmtId="0" fontId="15" fillId="3" borderId="0" xfId="1" applyFont="1" applyFill="1" applyBorder="1"/>
    <xf numFmtId="0" fontId="12" fillId="3" borderId="0" xfId="1" applyFont="1" applyFill="1" applyBorder="1"/>
    <xf numFmtId="0" fontId="6" fillId="3" borderId="43" xfId="1" applyFont="1" applyFill="1" applyBorder="1" applyAlignment="1">
      <alignment vertical="center"/>
    </xf>
    <xf numFmtId="0" fontId="6" fillId="3" borderId="44" xfId="1" applyFont="1" applyFill="1" applyBorder="1" applyAlignment="1">
      <alignment vertical="center"/>
    </xf>
    <xf numFmtId="0" fontId="6" fillId="3" borderId="31" xfId="1" applyFont="1" applyFill="1" applyBorder="1" applyAlignment="1">
      <alignment horizontal="left" vertical="center" indent="2"/>
    </xf>
    <xf numFmtId="0" fontId="6" fillId="3" borderId="31" xfId="1" applyFont="1" applyFill="1" applyBorder="1" applyAlignment="1">
      <alignment horizontal="center" vertical="center"/>
    </xf>
    <xf numFmtId="3" fontId="6" fillId="3" borderId="31" xfId="1" applyNumberFormat="1" applyFont="1" applyFill="1" applyBorder="1" applyAlignment="1">
      <alignment horizontal="right" vertical="center" indent="2"/>
    </xf>
    <xf numFmtId="44" fontId="6" fillId="3" borderId="31" xfId="12" applyNumberFormat="1" applyFont="1" applyFill="1" applyBorder="1" applyAlignment="1">
      <alignment horizontal="right" vertical="center" indent="2"/>
    </xf>
    <xf numFmtId="0" fontId="17" fillId="3" borderId="10" xfId="1" applyFont="1" applyFill="1" applyBorder="1" applyAlignment="1"/>
    <xf numFmtId="0" fontId="14" fillId="3" borderId="11" xfId="0" applyFont="1" applyFill="1" applyBorder="1"/>
    <xf numFmtId="0" fontId="6" fillId="4" borderId="0" xfId="0" applyFont="1" applyFill="1"/>
    <xf numFmtId="0" fontId="15" fillId="0" borderId="17" xfId="1" applyFont="1" applyFill="1" applyBorder="1" applyAlignment="1"/>
    <xf numFmtId="0" fontId="14" fillId="0" borderId="11" xfId="0" applyFont="1" applyFill="1" applyBorder="1"/>
    <xf numFmtId="0" fontId="12" fillId="0" borderId="11" xfId="0" applyFont="1" applyFill="1" applyBorder="1"/>
    <xf numFmtId="0" fontId="12" fillId="0" borderId="10" xfId="1" applyFont="1" applyFill="1" applyBorder="1" applyAlignment="1">
      <alignment horizontal="right" vertical="center"/>
    </xf>
    <xf numFmtId="0" fontId="12" fillId="0" borderId="10" xfId="1" applyFont="1" applyFill="1" applyBorder="1" applyAlignment="1">
      <alignment horizontal="right"/>
    </xf>
    <xf numFmtId="0" fontId="6" fillId="0" borderId="0" xfId="0" applyFont="1" applyFill="1" applyBorder="1"/>
    <xf numFmtId="0" fontId="6" fillId="0" borderId="45" xfId="0" applyFont="1" applyFill="1" applyBorder="1"/>
    <xf numFmtId="0" fontId="6" fillId="0" borderId="0" xfId="1" applyFont="1" applyFill="1" applyBorder="1" applyAlignment="1">
      <alignment horizontal="left" vertical="center" indent="2"/>
    </xf>
    <xf numFmtId="3" fontId="6" fillId="0" borderId="0" xfId="1" applyNumberFormat="1" applyFont="1" applyFill="1" applyBorder="1" applyAlignment="1">
      <alignment horizontal="right" vertical="center" indent="2"/>
    </xf>
    <xf numFmtId="0" fontId="5" fillId="0" borderId="8" xfId="1" applyFont="1" applyFill="1" applyBorder="1" applyAlignment="1"/>
    <xf numFmtId="0" fontId="6" fillId="0" borderId="34" xfId="1" applyFont="1" applyFill="1" applyBorder="1" applyAlignment="1">
      <alignment horizontal="left" vertical="center" indent="2"/>
    </xf>
    <xf numFmtId="0" fontId="6" fillId="0" borderId="36" xfId="1" applyFont="1" applyFill="1" applyBorder="1" applyAlignment="1">
      <alignment vertical="center"/>
    </xf>
    <xf numFmtId="3" fontId="6" fillId="0" borderId="31" xfId="1" applyNumberFormat="1" applyFont="1" applyFill="1" applyBorder="1" applyAlignment="1">
      <alignment horizontal="right" vertical="center" indent="2"/>
    </xf>
    <xf numFmtId="0" fontId="5" fillId="0" borderId="34" xfId="1" applyFont="1" applyFill="1" applyBorder="1" applyAlignment="1">
      <alignment horizontal="left" vertical="center" indent="1"/>
    </xf>
    <xf numFmtId="44" fontId="12" fillId="14" borderId="31" xfId="1" applyNumberFormat="1" applyFont="1" applyFill="1" applyBorder="1" applyAlignment="1">
      <alignment horizontal="right" vertical="center" wrapText="1" indent="2"/>
    </xf>
    <xf numFmtId="44" fontId="0" fillId="0" borderId="31" xfId="0" applyNumberFormat="1" applyFill="1" applyBorder="1"/>
    <xf numFmtId="44" fontId="12" fillId="14" borderId="31" xfId="1" applyNumberFormat="1" applyFont="1" applyFill="1" applyBorder="1" applyAlignment="1">
      <alignment horizontal="left" vertical="center" wrapText="1" indent="2"/>
    </xf>
    <xf numFmtId="44" fontId="12" fillId="0" borderId="31" xfId="1" applyNumberFormat="1" applyFont="1" applyFill="1" applyBorder="1" applyAlignment="1">
      <alignment horizontal="left" vertical="center" wrapText="1" indent="2"/>
    </xf>
    <xf numFmtId="0" fontId="6" fillId="13" borderId="34" xfId="0" applyFont="1" applyFill="1" applyBorder="1" applyAlignment="1">
      <alignment horizontal="left" vertical="center"/>
    </xf>
    <xf numFmtId="0" fontId="6" fillId="13" borderId="34" xfId="0" applyFont="1" applyFill="1" applyBorder="1" applyAlignment="1">
      <alignment vertical="center"/>
    </xf>
    <xf numFmtId="0" fontId="6" fillId="13" borderId="36" xfId="0" applyFont="1" applyFill="1" applyBorder="1" applyAlignment="1">
      <alignment vertical="center"/>
    </xf>
    <xf numFmtId="0" fontId="6" fillId="13" borderId="35" xfId="0" applyFont="1" applyFill="1" applyBorder="1" applyAlignment="1">
      <alignment vertical="center"/>
    </xf>
    <xf numFmtId="0" fontId="6" fillId="0" borderId="37" xfId="0" applyFont="1" applyFill="1" applyBorder="1" applyAlignment="1">
      <alignment vertical="center"/>
    </xf>
    <xf numFmtId="0" fontId="6" fillId="0" borderId="38" xfId="0" applyFont="1" applyFill="1" applyBorder="1" applyAlignment="1">
      <alignment vertical="center"/>
    </xf>
    <xf numFmtId="0" fontId="6" fillId="0" borderId="39" xfId="0" applyFont="1" applyFill="1" applyBorder="1" applyAlignment="1">
      <alignment vertical="center"/>
    </xf>
    <xf numFmtId="0" fontId="6" fillId="0" borderId="49" xfId="0" applyFont="1" applyFill="1" applyBorder="1" applyAlignment="1">
      <alignment vertical="center"/>
    </xf>
    <xf numFmtId="0" fontId="6" fillId="0" borderId="41" xfId="0" applyFont="1" applyFill="1" applyBorder="1" applyAlignment="1">
      <alignment vertical="center"/>
    </xf>
    <xf numFmtId="0" fontId="6" fillId="14" borderId="34" xfId="0" applyFont="1" applyFill="1" applyBorder="1" applyAlignment="1">
      <alignment horizontal="left" vertical="center"/>
    </xf>
    <xf numFmtId="0" fontId="6" fillId="14" borderId="35" xfId="0" applyFont="1" applyFill="1" applyBorder="1" applyAlignment="1">
      <alignment vertical="center"/>
    </xf>
    <xf numFmtId="0" fontId="6" fillId="14" borderId="36" xfId="0" applyFont="1" applyFill="1" applyBorder="1" applyAlignment="1">
      <alignment vertical="center"/>
    </xf>
    <xf numFmtId="0" fontId="6" fillId="7" borderId="34" xfId="0" applyFont="1" applyFill="1" applyBorder="1" applyAlignment="1">
      <alignment horizontal="left" vertical="center" indent="2"/>
    </xf>
    <xf numFmtId="0" fontId="6" fillId="7" borderId="35" xfId="0" applyFont="1" applyFill="1" applyBorder="1" applyAlignment="1">
      <alignment vertical="center"/>
    </xf>
    <xf numFmtId="0" fontId="6" fillId="7" borderId="36" xfId="0" applyFont="1" applyFill="1" applyBorder="1" applyAlignment="1">
      <alignment horizontal="left" vertical="center" indent="2"/>
    </xf>
    <xf numFmtId="0" fontId="0" fillId="3" borderId="44" xfId="0" applyFill="1" applyBorder="1"/>
    <xf numFmtId="0" fontId="15" fillId="3" borderId="16" xfId="1" applyFont="1" applyFill="1" applyBorder="1" applyAlignment="1"/>
    <xf numFmtId="0" fontId="15" fillId="2" borderId="31" xfId="5" applyFont="1" applyFill="1" applyBorder="1" applyAlignment="1">
      <alignment horizontal="center" vertical="center"/>
    </xf>
    <xf numFmtId="0" fontId="15" fillId="8" borderId="31" xfId="5" applyFont="1" applyFill="1" applyBorder="1" applyAlignment="1">
      <alignment vertical="center"/>
    </xf>
    <xf numFmtId="0" fontId="12" fillId="3" borderId="31" xfId="5" applyFont="1" applyFill="1" applyBorder="1" applyAlignment="1">
      <alignment horizontal="left" vertical="center" indent="1"/>
    </xf>
    <xf numFmtId="0" fontId="12" fillId="0" borderId="31" xfId="0" applyFont="1" applyBorder="1" applyAlignment="1">
      <alignment horizontal="left" vertical="center" wrapText="1" indent="1"/>
    </xf>
    <xf numFmtId="0" fontId="15" fillId="8" borderId="31" xfId="5" applyFont="1" applyFill="1" applyBorder="1" applyAlignment="1">
      <alignment horizontal="left" vertical="center" wrapText="1"/>
    </xf>
    <xf numFmtId="0" fontId="15" fillId="8" borderId="31" xfId="5" applyFont="1" applyFill="1" applyBorder="1" applyAlignment="1">
      <alignment vertical="center" wrapText="1"/>
    </xf>
    <xf numFmtId="0" fontId="12" fillId="0" borderId="31" xfId="5" applyFont="1" applyBorder="1" applyAlignment="1">
      <alignment horizontal="left" vertical="center" indent="1"/>
    </xf>
    <xf numFmtId="0" fontId="12" fillId="0" borderId="31" xfId="5" applyFont="1" applyBorder="1" applyAlignment="1">
      <alignment horizontal="left" indent="2"/>
    </xf>
    <xf numFmtId="0" fontId="6" fillId="3" borderId="20" xfId="0" applyFont="1" applyFill="1" applyBorder="1" applyAlignment="1">
      <alignment vertical="center"/>
    </xf>
    <xf numFmtId="0" fontId="6" fillId="2" borderId="20" xfId="0" applyFont="1" applyFill="1" applyBorder="1" applyAlignment="1">
      <alignment vertical="center"/>
    </xf>
    <xf numFmtId="166" fontId="10" fillId="2" borderId="31" xfId="0" applyNumberFormat="1" applyFont="1" applyFill="1" applyBorder="1" applyAlignment="1">
      <alignment horizontal="center" vertical="center"/>
    </xf>
    <xf numFmtId="0" fontId="10" fillId="2" borderId="31" xfId="0" applyFont="1" applyFill="1" applyBorder="1" applyAlignment="1">
      <alignment horizontal="center" vertical="center"/>
    </xf>
    <xf numFmtId="0" fontId="8" fillId="2" borderId="34" xfId="0" applyFont="1" applyFill="1" applyBorder="1" applyAlignment="1">
      <alignment horizontal="left" vertical="center" indent="1"/>
    </xf>
    <xf numFmtId="0" fontId="6" fillId="2" borderId="35" xfId="0" applyFont="1" applyFill="1" applyBorder="1" applyAlignment="1">
      <alignment vertical="center"/>
    </xf>
    <xf numFmtId="0" fontId="6" fillId="0" borderId="36" xfId="0" applyFont="1" applyBorder="1" applyAlignment="1">
      <alignment vertical="center"/>
    </xf>
    <xf numFmtId="0" fontId="6" fillId="0" borderId="34" xfId="0" applyFont="1" applyBorder="1" applyAlignment="1">
      <alignment horizontal="left" vertical="center" indent="2"/>
    </xf>
    <xf numFmtId="0" fontId="6" fillId="8" borderId="34" xfId="0" applyFont="1" applyFill="1" applyBorder="1" applyAlignment="1">
      <alignment horizontal="left" vertical="center" indent="2"/>
    </xf>
    <xf numFmtId="0" fontId="6" fillId="8" borderId="36" xfId="0" applyFont="1" applyFill="1" applyBorder="1" applyAlignment="1">
      <alignment horizontal="left" vertical="center" indent="2"/>
    </xf>
    <xf numFmtId="0" fontId="6" fillId="0" borderId="35" xfId="0" applyFont="1" applyBorder="1" applyAlignment="1">
      <alignment vertical="center"/>
    </xf>
    <xf numFmtId="0" fontId="6" fillId="8" borderId="35" xfId="0" applyFont="1" applyFill="1" applyBorder="1" applyAlignment="1">
      <alignment vertical="center"/>
    </xf>
    <xf numFmtId="0" fontId="9" fillId="14" borderId="29" xfId="0" applyFont="1" applyFill="1" applyBorder="1" applyAlignment="1">
      <alignment horizontal="left" vertical="center"/>
    </xf>
    <xf numFmtId="0" fontId="6" fillId="14" borderId="24" xfId="0" applyFont="1" applyFill="1" applyBorder="1" applyAlignment="1">
      <alignment vertical="center"/>
    </xf>
    <xf numFmtId="0" fontId="6" fillId="14" borderId="22" xfId="0" applyFont="1" applyFill="1" applyBorder="1" applyAlignment="1">
      <alignment vertical="center"/>
    </xf>
    <xf numFmtId="0" fontId="6" fillId="14" borderId="34" xfId="0" applyFont="1" applyFill="1" applyBorder="1" applyAlignment="1">
      <alignment horizontal="left" vertical="center" indent="2"/>
    </xf>
    <xf numFmtId="0" fontId="12" fillId="8" borderId="36" xfId="0" applyFont="1" applyFill="1" applyBorder="1"/>
    <xf numFmtId="0" fontId="15" fillId="2" borderId="36" xfId="0" applyFont="1" applyFill="1" applyBorder="1"/>
    <xf numFmtId="0" fontId="15" fillId="8" borderId="34" xfId="0" applyFont="1" applyFill="1" applyBorder="1"/>
    <xf numFmtId="0" fontId="15" fillId="2" borderId="34" xfId="0" applyFont="1" applyFill="1" applyBorder="1"/>
    <xf numFmtId="0" fontId="15" fillId="14" borderId="34" xfId="0" applyFont="1" applyFill="1" applyBorder="1"/>
    <xf numFmtId="0" fontId="12" fillId="14" borderId="36" xfId="0" applyFont="1" applyFill="1" applyBorder="1"/>
    <xf numFmtId="44" fontId="12" fillId="8" borderId="31" xfId="1" applyNumberFormat="1" applyFont="1" applyFill="1" applyBorder="1" applyAlignment="1">
      <alignment horizontal="left" vertical="center" wrapText="1" indent="2"/>
    </xf>
    <xf numFmtId="0" fontId="5" fillId="3" borderId="0" xfId="1" applyFont="1" applyFill="1" applyBorder="1" applyAlignment="1">
      <alignment vertical="center"/>
    </xf>
    <xf numFmtId="0" fontId="5" fillId="0" borderId="0" xfId="0" applyFont="1" applyFill="1"/>
    <xf numFmtId="0" fontId="5" fillId="7" borderId="31" xfId="0" applyFont="1" applyFill="1" applyBorder="1" applyAlignment="1">
      <alignment horizontal="center"/>
    </xf>
    <xf numFmtId="0" fontId="19" fillId="0" borderId="0" xfId="13" applyFont="1"/>
    <xf numFmtId="0" fontId="19" fillId="0" borderId="0" xfId="13" applyFont="1" applyFill="1"/>
    <xf numFmtId="0" fontId="19" fillId="0" borderId="0" xfId="13" applyFont="1" applyFill="1" applyBorder="1"/>
    <xf numFmtId="0" fontId="19" fillId="0" borderId="0" xfId="13" applyFont="1" applyBorder="1"/>
    <xf numFmtId="168" fontId="22" fillId="0" borderId="31" xfId="10" applyNumberFormat="1" applyFont="1" applyFill="1" applyBorder="1" applyAlignment="1">
      <alignment horizontal="right" vertical="center" wrapText="1"/>
    </xf>
    <xf numFmtId="0" fontId="24" fillId="0" borderId="31" xfId="8" applyFont="1" applyFill="1" applyBorder="1" applyAlignment="1">
      <alignment horizontal="left" vertical="center"/>
    </xf>
    <xf numFmtId="169" fontId="21" fillId="0" borderId="0" xfId="13" applyNumberFormat="1" applyFont="1" applyFill="1" applyBorder="1" applyAlignment="1" applyProtection="1">
      <alignment horizontal="center" vertical="center"/>
      <protection hidden="1"/>
    </xf>
    <xf numFmtId="0" fontId="19" fillId="0" borderId="0" xfId="13" applyFont="1" applyAlignment="1" applyProtection="1">
      <alignment horizontal="right" vertical="center"/>
      <protection hidden="1"/>
    </xf>
    <xf numFmtId="0" fontId="25" fillId="0" borderId="0" xfId="13" applyFont="1" applyFill="1"/>
    <xf numFmtId="0" fontId="21" fillId="0" borderId="31" xfId="13" applyFont="1" applyBorder="1" applyAlignment="1" applyProtection="1">
      <alignment horizontal="center"/>
      <protection hidden="1"/>
    </xf>
    <xf numFmtId="168" fontId="26" fillId="0" borderId="31" xfId="10" applyNumberFormat="1" applyFont="1" applyFill="1" applyBorder="1" applyAlignment="1">
      <alignment horizontal="right" vertical="center" wrapText="1"/>
    </xf>
    <xf numFmtId="168" fontId="27" fillId="0" borderId="31" xfId="10" applyNumberFormat="1" applyFont="1" applyFill="1" applyBorder="1" applyAlignment="1">
      <alignment horizontal="right" vertical="center" wrapText="1"/>
    </xf>
    <xf numFmtId="0" fontId="19" fillId="0" borderId="0" xfId="13" applyFont="1" applyFill="1" applyProtection="1">
      <protection hidden="1"/>
    </xf>
    <xf numFmtId="0" fontId="21" fillId="7" borderId="31" xfId="13" applyFont="1" applyFill="1" applyBorder="1" applyAlignment="1" applyProtection="1">
      <alignment horizontal="center"/>
      <protection hidden="1"/>
    </xf>
    <xf numFmtId="169" fontId="21" fillId="7" borderId="31" xfId="13" applyNumberFormat="1" applyFont="1" applyFill="1" applyBorder="1" applyAlignment="1" applyProtection="1">
      <alignment horizontal="center"/>
      <protection hidden="1"/>
    </xf>
    <xf numFmtId="168" fontId="22" fillId="0" borderId="0" xfId="10" applyNumberFormat="1" applyFont="1" applyFill="1" applyBorder="1" applyAlignment="1">
      <alignment horizontal="right" vertical="center" wrapText="1"/>
    </xf>
    <xf numFmtId="168" fontId="20" fillId="0" borderId="0" xfId="10" applyNumberFormat="1" applyFont="1" applyFill="1" applyBorder="1" applyAlignment="1">
      <alignment horizontal="right" vertical="center" wrapText="1"/>
    </xf>
    <xf numFmtId="0" fontId="21" fillId="7" borderId="31" xfId="13" applyFont="1" applyFill="1" applyBorder="1" applyProtection="1">
      <protection hidden="1"/>
    </xf>
    <xf numFmtId="168" fontId="22" fillId="14" borderId="31" xfId="10" applyNumberFormat="1" applyFont="1" applyFill="1" applyBorder="1" applyAlignment="1">
      <alignment horizontal="right" vertical="center" wrapText="1"/>
    </xf>
    <xf numFmtId="168" fontId="20" fillId="16" borderId="31" xfId="10" applyNumberFormat="1" applyFont="1" applyFill="1" applyBorder="1" applyAlignment="1">
      <alignment horizontal="right" vertical="center" wrapText="1"/>
    </xf>
    <xf numFmtId="168" fontId="22" fillId="15" borderId="31" xfId="10" applyNumberFormat="1" applyFont="1" applyFill="1" applyBorder="1" applyAlignment="1">
      <alignment horizontal="right" vertical="center" wrapText="1"/>
    </xf>
    <xf numFmtId="168" fontId="20" fillId="15" borderId="31" xfId="10" applyNumberFormat="1" applyFont="1" applyFill="1" applyBorder="1" applyAlignment="1">
      <alignment horizontal="right" vertical="center" wrapText="1"/>
    </xf>
    <xf numFmtId="165" fontId="12" fillId="0" borderId="0" xfId="1" applyNumberFormat="1" applyFont="1" applyFill="1" applyBorder="1" applyAlignment="1">
      <alignment textRotation="90" wrapText="1"/>
    </xf>
    <xf numFmtId="168" fontId="20" fillId="18" borderId="31" xfId="10" applyNumberFormat="1" applyFont="1" applyFill="1" applyBorder="1" applyAlignment="1">
      <alignment horizontal="right" vertical="center" wrapText="1"/>
    </xf>
    <xf numFmtId="165" fontId="28" fillId="0" borderId="7" xfId="1" applyNumberFormat="1" applyFont="1" applyFill="1" applyBorder="1" applyAlignment="1">
      <alignment horizontal="left" vertical="center"/>
    </xf>
    <xf numFmtId="0" fontId="21" fillId="0" borderId="31" xfId="13" applyFont="1" applyBorder="1" applyAlignment="1" applyProtection="1">
      <alignment horizontal="center" vertical="center"/>
      <protection hidden="1"/>
    </xf>
    <xf numFmtId="173" fontId="19" fillId="0" borderId="31" xfId="13" applyNumberFormat="1" applyFont="1" applyBorder="1" applyAlignment="1" applyProtection="1">
      <alignment horizontal="left" indent="1"/>
      <protection hidden="1"/>
    </xf>
    <xf numFmtId="169" fontId="12" fillId="0" borderId="0" xfId="0" applyNumberFormat="1" applyFont="1" applyAlignment="1">
      <alignment horizontal="center"/>
    </xf>
    <xf numFmtId="171" fontId="22" fillId="14" borderId="31" xfId="10" applyNumberFormat="1" applyFont="1" applyFill="1" applyBorder="1" applyAlignment="1">
      <alignment horizontal="right" vertical="center" wrapText="1"/>
    </xf>
    <xf numFmtId="171" fontId="22" fillId="15" borderId="31" xfId="10" applyNumberFormat="1" applyFont="1" applyFill="1" applyBorder="1" applyAlignment="1">
      <alignment horizontal="right" vertical="center" wrapText="1"/>
    </xf>
    <xf numFmtId="171" fontId="22" fillId="0" borderId="31" xfId="10" applyNumberFormat="1" applyFont="1" applyFill="1" applyBorder="1" applyAlignment="1">
      <alignment horizontal="right" vertical="center" wrapText="1"/>
    </xf>
    <xf numFmtId="0" fontId="6" fillId="0" borderId="0" xfId="13" applyFont="1" applyAlignment="1">
      <alignment horizontal="center" vertical="center"/>
    </xf>
    <xf numFmtId="0" fontId="6" fillId="0" borderId="0" xfId="13" applyFont="1" applyAlignment="1">
      <alignment horizontal="left" vertical="center"/>
    </xf>
    <xf numFmtId="44" fontId="12" fillId="17" borderId="31" xfId="1" applyNumberFormat="1" applyFont="1" applyFill="1" applyBorder="1" applyAlignment="1">
      <alignment horizontal="right" vertical="center" wrapText="1" indent="2"/>
    </xf>
    <xf numFmtId="0" fontId="30" fillId="0" borderId="0" xfId="0" applyFont="1" applyBorder="1"/>
    <xf numFmtId="0" fontId="30" fillId="0" borderId="0" xfId="0" applyFont="1"/>
    <xf numFmtId="0" fontId="30" fillId="0" borderId="0" xfId="0" applyFont="1" applyFill="1"/>
    <xf numFmtId="0" fontId="31" fillId="0" borderId="0" xfId="0" applyFont="1"/>
    <xf numFmtId="0" fontId="31" fillId="0" borderId="0" xfId="0" applyFont="1" applyBorder="1"/>
    <xf numFmtId="0" fontId="30" fillId="0" borderId="0" xfId="0" applyFont="1" applyAlignment="1">
      <alignment horizontal="center"/>
    </xf>
    <xf numFmtId="0" fontId="30" fillId="19" borderId="0" xfId="0" applyFont="1" applyFill="1" applyBorder="1"/>
    <xf numFmtId="43" fontId="30" fillId="0" borderId="0" xfId="0" applyNumberFormat="1" applyFont="1" applyBorder="1"/>
    <xf numFmtId="175" fontId="30" fillId="0" borderId="0" xfId="0" applyNumberFormat="1" applyFont="1" applyBorder="1"/>
    <xf numFmtId="175" fontId="30" fillId="0" borderId="0" xfId="0" applyNumberFormat="1" applyFont="1"/>
    <xf numFmtId="43" fontId="30" fillId="0" borderId="0" xfId="0" applyNumberFormat="1" applyFont="1"/>
    <xf numFmtId="176" fontId="30" fillId="0" borderId="0" xfId="11" applyNumberFormat="1" applyFont="1"/>
    <xf numFmtId="43" fontId="30" fillId="19" borderId="0" xfId="0" applyNumberFormat="1" applyFont="1" applyFill="1"/>
    <xf numFmtId="0" fontId="30" fillId="19" borderId="0" xfId="0" applyFont="1" applyFill="1"/>
    <xf numFmtId="175" fontId="31" fillId="0" borderId="0" xfId="0" applyNumberFormat="1" applyFont="1"/>
    <xf numFmtId="175" fontId="31" fillId="0" borderId="0" xfId="11" applyNumberFormat="1" applyFont="1"/>
    <xf numFmtId="0" fontId="32" fillId="0" borderId="0" xfId="0" applyFont="1"/>
    <xf numFmtId="0" fontId="12" fillId="0" borderId="51" xfId="0" applyFont="1" applyBorder="1"/>
    <xf numFmtId="0" fontId="12" fillId="0" borderId="32" xfId="0" applyFont="1" applyBorder="1"/>
    <xf numFmtId="0" fontId="12" fillId="0" borderId="17" xfId="0" applyFont="1" applyBorder="1"/>
    <xf numFmtId="0" fontId="12" fillId="0" borderId="8" xfId="0" applyFont="1" applyBorder="1"/>
    <xf numFmtId="0" fontId="30" fillId="0" borderId="8" xfId="0" applyFont="1" applyBorder="1"/>
    <xf numFmtId="0" fontId="30" fillId="0" borderId="10" xfId="0" applyFont="1" applyBorder="1"/>
    <xf numFmtId="0" fontId="12" fillId="0" borderId="7" xfId="0" applyFont="1" applyBorder="1"/>
    <xf numFmtId="0" fontId="30" fillId="0" borderId="7" xfId="0" applyFont="1" applyBorder="1"/>
    <xf numFmtId="0" fontId="31" fillId="0" borderId="52" xfId="0" applyFont="1" applyFill="1" applyBorder="1"/>
    <xf numFmtId="0" fontId="30" fillId="0" borderId="7" xfId="0" applyFont="1" applyFill="1" applyBorder="1"/>
    <xf numFmtId="0" fontId="30" fillId="0" borderId="6" xfId="0" applyFont="1" applyBorder="1"/>
    <xf numFmtId="168" fontId="22" fillId="0" borderId="0" xfId="10" applyNumberFormat="1" applyFont="1" applyFill="1" applyBorder="1" applyAlignment="1">
      <alignment horizontal="left" vertical="center" wrapText="1"/>
    </xf>
    <xf numFmtId="0" fontId="30" fillId="0" borderId="0" xfId="0" applyFont="1" applyAlignment="1">
      <alignment horizontal="left" indent="2"/>
    </xf>
    <xf numFmtId="0" fontId="12" fillId="0" borderId="17" xfId="0" applyFont="1" applyBorder="1" applyAlignment="1">
      <alignment horizontal="center"/>
    </xf>
    <xf numFmtId="0" fontId="30" fillId="0" borderId="51" xfId="0" applyFont="1" applyBorder="1"/>
    <xf numFmtId="0" fontId="12" fillId="0" borderId="6" xfId="0" applyFont="1" applyBorder="1"/>
    <xf numFmtId="0" fontId="30" fillId="0" borderId="54" xfId="0" applyFont="1" applyBorder="1"/>
    <xf numFmtId="0" fontId="12" fillId="0" borderId="52" xfId="0" applyFont="1" applyBorder="1"/>
    <xf numFmtId="0" fontId="30" fillId="0" borderId="52" xfId="0" applyFont="1" applyBorder="1"/>
    <xf numFmtId="0" fontId="30" fillId="0" borderId="55" xfId="0" applyFont="1" applyBorder="1"/>
    <xf numFmtId="0" fontId="30" fillId="0" borderId="11" xfId="0" applyFont="1" applyBorder="1"/>
    <xf numFmtId="0" fontId="30" fillId="0" borderId="56" xfId="0" applyFont="1" applyBorder="1"/>
    <xf numFmtId="0" fontId="30" fillId="0" borderId="32" xfId="0" applyFont="1" applyBorder="1"/>
    <xf numFmtId="0" fontId="30" fillId="0" borderId="53" xfId="0" applyFont="1" applyBorder="1"/>
    <xf numFmtId="0" fontId="31" fillId="0" borderId="10" xfId="0" applyFont="1" applyBorder="1"/>
    <xf numFmtId="0" fontId="32" fillId="0" borderId="0" xfId="0" applyFont="1" applyBorder="1" applyAlignment="1">
      <alignment horizontal="center"/>
    </xf>
    <xf numFmtId="0" fontId="30" fillId="0" borderId="0" xfId="0" applyFont="1" applyFill="1" applyAlignment="1">
      <alignment horizontal="center"/>
    </xf>
    <xf numFmtId="0" fontId="29" fillId="3" borderId="0" xfId="0" applyFont="1" applyFill="1" applyBorder="1"/>
    <xf numFmtId="44" fontId="6" fillId="3" borderId="31" xfId="12" applyFont="1" applyFill="1" applyBorder="1" applyAlignment="1">
      <alignment horizontal="center" vertical="center"/>
    </xf>
    <xf numFmtId="0" fontId="6" fillId="0" borderId="42" xfId="0" applyFont="1" applyBorder="1" applyAlignment="1">
      <alignment horizontal="left" vertical="center" wrapText="1"/>
    </xf>
    <xf numFmtId="44" fontId="6" fillId="20" borderId="31" xfId="12" applyNumberFormat="1" applyFont="1" applyFill="1" applyBorder="1" applyAlignment="1">
      <alignment horizontal="right" vertical="center" indent="2"/>
    </xf>
    <xf numFmtId="172" fontId="12" fillId="14" borderId="33" xfId="1" applyNumberFormat="1" applyFont="1" applyFill="1" applyBorder="1" applyAlignment="1" applyProtection="1">
      <alignment horizontal="left" vertical="center"/>
      <protection locked="0"/>
    </xf>
    <xf numFmtId="0" fontId="33" fillId="3" borderId="0" xfId="1" applyFont="1" applyFill="1" applyBorder="1" applyAlignment="1">
      <alignment vertical="center"/>
    </xf>
    <xf numFmtId="44" fontId="5" fillId="0" borderId="31" xfId="12" applyFont="1" applyFill="1" applyBorder="1" applyAlignment="1">
      <alignment vertical="center"/>
    </xf>
    <xf numFmtId="0" fontId="17" fillId="0" borderId="17" xfId="1" applyFont="1" applyFill="1" applyBorder="1" applyAlignment="1"/>
    <xf numFmtId="44" fontId="6" fillId="3" borderId="31" xfId="12" applyFont="1" applyFill="1" applyBorder="1" applyAlignment="1">
      <alignment vertical="center"/>
    </xf>
    <xf numFmtId="0" fontId="6" fillId="0" borderId="42" xfId="0" applyFont="1" applyBorder="1" applyAlignment="1">
      <alignment vertical="center" wrapText="1"/>
    </xf>
    <xf numFmtId="0" fontId="6" fillId="0" borderId="50" xfId="0" applyFont="1" applyBorder="1" applyAlignment="1">
      <alignment vertical="center" wrapText="1"/>
    </xf>
    <xf numFmtId="0" fontId="6" fillId="0" borderId="33" xfId="0" applyFont="1" applyBorder="1" applyAlignment="1">
      <alignment vertical="center" wrapText="1"/>
    </xf>
    <xf numFmtId="0" fontId="6" fillId="0" borderId="25" xfId="0" applyFont="1" applyBorder="1"/>
    <xf numFmtId="3" fontId="6" fillId="0" borderId="39" xfId="0" applyNumberFormat="1" applyFont="1" applyFill="1" applyBorder="1" applyAlignment="1">
      <alignment horizontal="center" vertical="center"/>
    </xf>
    <xf numFmtId="0" fontId="6" fillId="0" borderId="31" xfId="0" applyFont="1" applyBorder="1" applyAlignment="1">
      <alignment vertical="center"/>
    </xf>
    <xf numFmtId="0" fontId="6" fillId="0" borderId="38" xfId="0" applyFont="1" applyBorder="1" applyAlignment="1">
      <alignment vertical="center"/>
    </xf>
    <xf numFmtId="0" fontId="6" fillId="0" borderId="38" xfId="0" applyFont="1" applyBorder="1" applyAlignment="1">
      <alignment vertical="center" wrapText="1"/>
    </xf>
    <xf numFmtId="3" fontId="6" fillId="0" borderId="38" xfId="0" applyNumberFormat="1" applyFont="1" applyFill="1" applyBorder="1" applyAlignment="1">
      <alignment horizontal="center" vertical="center"/>
    </xf>
    <xf numFmtId="0" fontId="6" fillId="0" borderId="0" xfId="0" applyFont="1" applyBorder="1" applyAlignment="1">
      <alignment vertical="center" wrapText="1"/>
    </xf>
    <xf numFmtId="0" fontId="6" fillId="0" borderId="33" xfId="0" applyFont="1" applyBorder="1" applyAlignment="1">
      <alignment horizontal="center" vertical="center" wrapText="1"/>
    </xf>
    <xf numFmtId="0" fontId="6" fillId="0" borderId="40" xfId="0" applyFont="1" applyBorder="1" applyAlignment="1">
      <alignment vertical="center"/>
    </xf>
    <xf numFmtId="0" fontId="6" fillId="0" borderId="48" xfId="0" applyFont="1" applyBorder="1" applyAlignment="1">
      <alignment vertical="center"/>
    </xf>
    <xf numFmtId="0" fontId="6" fillId="0" borderId="42" xfId="0" applyFont="1" applyBorder="1" applyAlignment="1">
      <alignment vertical="center"/>
    </xf>
    <xf numFmtId="0" fontId="6" fillId="0" borderId="50" xfId="0" applyFont="1" applyBorder="1" applyAlignment="1">
      <alignment vertical="center"/>
    </xf>
    <xf numFmtId="0" fontId="12" fillId="0" borderId="31" xfId="0" applyFont="1" applyFill="1" applyBorder="1" applyAlignment="1">
      <alignment vertical="center" wrapText="1"/>
    </xf>
    <xf numFmtId="0" fontId="12" fillId="0" borderId="31" xfId="0" applyFont="1" applyBorder="1" applyAlignment="1">
      <alignment vertical="center" wrapText="1"/>
    </xf>
    <xf numFmtId="3" fontId="6" fillId="0" borderId="0" xfId="0" applyNumberFormat="1" applyFont="1" applyFill="1" applyBorder="1" applyAlignment="1">
      <alignment horizontal="center" vertical="center"/>
    </xf>
    <xf numFmtId="3" fontId="6" fillId="0" borderId="49" xfId="0" applyNumberFormat="1" applyFont="1" applyFill="1" applyBorder="1" applyAlignment="1">
      <alignment horizontal="center" vertical="center"/>
    </xf>
    <xf numFmtId="0" fontId="6" fillId="0" borderId="33" xfId="0" applyFont="1" applyBorder="1" applyAlignment="1">
      <alignment vertical="center"/>
    </xf>
    <xf numFmtId="175" fontId="6" fillId="14" borderId="31" xfId="11" applyNumberFormat="1" applyFont="1" applyFill="1" applyBorder="1" applyAlignment="1" applyProtection="1">
      <alignment vertical="center" wrapText="1"/>
      <protection locked="0"/>
    </xf>
    <xf numFmtId="44" fontId="6" fillId="14" borderId="31" xfId="12" applyFont="1" applyFill="1" applyBorder="1" applyAlignment="1" applyProtection="1">
      <alignment vertical="center"/>
      <protection locked="0"/>
    </xf>
    <xf numFmtId="165" fontId="12" fillId="0" borderId="49" xfId="1" applyNumberFormat="1" applyFont="1" applyFill="1" applyBorder="1" applyAlignment="1">
      <alignment textRotation="90" wrapText="1"/>
    </xf>
    <xf numFmtId="0" fontId="19" fillId="14" borderId="31" xfId="13" applyFont="1" applyFill="1" applyBorder="1" applyAlignment="1" applyProtection="1">
      <alignment horizontal="left"/>
      <protection locked="0"/>
    </xf>
    <xf numFmtId="168" fontId="22" fillId="14" borderId="31" xfId="10" applyNumberFormat="1" applyFont="1" applyFill="1" applyBorder="1" applyAlignment="1" applyProtection="1">
      <alignment horizontal="right" vertical="center" wrapText="1"/>
      <protection locked="0"/>
    </xf>
    <xf numFmtId="0" fontId="15" fillId="14" borderId="21" xfId="0" applyFont="1" applyFill="1" applyBorder="1"/>
    <xf numFmtId="0" fontId="12" fillId="14" borderId="22" xfId="0" applyFont="1" applyFill="1" applyBorder="1"/>
    <xf numFmtId="171" fontId="22" fillId="16" borderId="31" xfId="10" applyNumberFormat="1" applyFont="1" applyFill="1" applyBorder="1" applyAlignment="1">
      <alignment horizontal="right" vertical="center" wrapText="1"/>
    </xf>
    <xf numFmtId="0" fontId="30" fillId="0" borderId="31" xfId="0" applyFont="1" applyBorder="1" applyAlignment="1">
      <alignment horizontal="center"/>
    </xf>
    <xf numFmtId="0" fontId="31" fillId="16" borderId="0" xfId="0" applyFont="1" applyFill="1" applyBorder="1"/>
    <xf numFmtId="0" fontId="31" fillId="16" borderId="0" xfId="0" applyFont="1" applyFill="1" applyBorder="1" applyAlignment="1">
      <alignment horizontal="center"/>
    </xf>
    <xf numFmtId="168" fontId="22" fillId="16" borderId="31" xfId="10" applyNumberFormat="1" applyFont="1" applyFill="1" applyBorder="1" applyAlignment="1">
      <alignment horizontal="right" vertical="center" wrapText="1"/>
    </xf>
    <xf numFmtId="0" fontId="30" fillId="16" borderId="0" xfId="0" applyFont="1" applyFill="1" applyAlignment="1">
      <alignment horizontal="center"/>
    </xf>
    <xf numFmtId="0" fontId="0" fillId="0" borderId="31" xfId="0" applyBorder="1"/>
    <xf numFmtId="0" fontId="0" fillId="7" borderId="31" xfId="0" applyFill="1" applyBorder="1"/>
    <xf numFmtId="173" fontId="19" fillId="0" borderId="31" xfId="13" applyNumberFormat="1" applyFont="1" applyFill="1" applyBorder="1" applyAlignment="1" applyProtection="1">
      <alignment horizontal="left" indent="1"/>
      <protection hidden="1"/>
    </xf>
    <xf numFmtId="0" fontId="0" fillId="0" borderId="31" xfId="0" applyBorder="1" applyAlignment="1">
      <alignment horizontal="center" vertical="center"/>
    </xf>
    <xf numFmtId="0" fontId="15" fillId="3" borderId="0" xfId="0" applyFont="1" applyFill="1" applyBorder="1" applyAlignment="1">
      <alignment horizontal="justify" vertical="center" wrapText="1"/>
    </xf>
    <xf numFmtId="0" fontId="15" fillId="3" borderId="0" xfId="0" applyFont="1" applyFill="1" applyBorder="1" applyAlignment="1">
      <alignment vertical="center" wrapText="1"/>
    </xf>
    <xf numFmtId="0" fontId="5" fillId="0" borderId="0" xfId="0" applyFont="1" applyFill="1" applyBorder="1"/>
    <xf numFmtId="0" fontId="5" fillId="0" borderId="0" xfId="0" applyFont="1" applyFill="1" applyBorder="1" applyAlignment="1">
      <alignment vertical="center"/>
    </xf>
    <xf numFmtId="0" fontId="6" fillId="3" borderId="31" xfId="1" applyFont="1" applyFill="1" applyBorder="1" applyAlignment="1">
      <alignment vertical="center"/>
    </xf>
    <xf numFmtId="164" fontId="6" fillId="3" borderId="31" xfId="2" applyNumberFormat="1" applyFont="1" applyFill="1" applyBorder="1" applyAlignment="1">
      <alignment horizontal="center"/>
    </xf>
    <xf numFmtId="0" fontId="6" fillId="3" borderId="36" xfId="1" applyFont="1" applyFill="1" applyBorder="1" applyAlignment="1">
      <alignment vertical="center"/>
    </xf>
    <xf numFmtId="0" fontId="5" fillId="3" borderId="34" xfId="1" applyFont="1" applyFill="1" applyBorder="1" applyAlignment="1">
      <alignment horizontal="left" vertical="center" indent="1"/>
    </xf>
    <xf numFmtId="0" fontId="15" fillId="3" borderId="0" xfId="0" applyFont="1" applyFill="1" applyBorder="1" applyAlignment="1">
      <alignment horizontal="justify" vertical="center" wrapText="1"/>
    </xf>
    <xf numFmtId="0" fontId="35" fillId="0" borderId="0" xfId="1" applyFont="1" applyFill="1" applyBorder="1" applyAlignment="1">
      <alignment vertical="center"/>
    </xf>
    <xf numFmtId="0" fontId="34" fillId="3" borderId="0" xfId="1" applyFont="1" applyFill="1" applyBorder="1" applyAlignment="1">
      <alignment vertical="center"/>
    </xf>
    <xf numFmtId="0" fontId="0" fillId="0" borderId="31" xfId="0" applyFill="1" applyBorder="1"/>
    <xf numFmtId="44" fontId="6" fillId="0" borderId="31" xfId="12" applyNumberFormat="1" applyFont="1" applyFill="1" applyBorder="1" applyAlignment="1" applyProtection="1">
      <alignment horizontal="right" vertical="center" indent="2"/>
      <protection locked="0"/>
    </xf>
    <xf numFmtId="0" fontId="6" fillId="3" borderId="62" xfId="1" applyFont="1" applyFill="1" applyBorder="1" applyAlignment="1">
      <alignment horizontal="center" vertical="center"/>
    </xf>
    <xf numFmtId="0" fontId="6" fillId="3" borderId="63" xfId="1" applyFont="1" applyFill="1" applyBorder="1" applyAlignment="1">
      <alignment horizontal="center" vertical="center"/>
    </xf>
    <xf numFmtId="0" fontId="37" fillId="3" borderId="64" xfId="1" applyFont="1" applyFill="1" applyBorder="1" applyAlignment="1">
      <alignment vertical="center"/>
    </xf>
    <xf numFmtId="0" fontId="37" fillId="3" borderId="65" xfId="1" applyFont="1" applyFill="1" applyBorder="1" applyAlignment="1">
      <alignment vertical="center"/>
    </xf>
    <xf numFmtId="0" fontId="6" fillId="0" borderId="31" xfId="0" applyFont="1" applyBorder="1" applyAlignment="1">
      <alignment horizontal="left" vertical="center" wrapText="1"/>
    </xf>
    <xf numFmtId="0" fontId="19" fillId="0" borderId="31" xfId="13" applyFont="1" applyFill="1" applyBorder="1" applyAlignment="1" applyProtection="1">
      <alignment horizontal="left"/>
      <protection locked="0"/>
    </xf>
    <xf numFmtId="168" fontId="22" fillId="0" borderId="31" xfId="10" applyNumberFormat="1" applyFont="1" applyFill="1" applyBorder="1" applyAlignment="1" applyProtection="1">
      <alignment horizontal="right" vertical="center" wrapText="1"/>
      <protection locked="0"/>
    </xf>
    <xf numFmtId="0" fontId="15" fillId="3" borderId="54" xfId="0" applyFont="1" applyFill="1" applyBorder="1" applyAlignment="1">
      <alignment vertical="center" wrapText="1"/>
    </xf>
    <xf numFmtId="0" fontId="15" fillId="3" borderId="51" xfId="0" applyFont="1" applyFill="1" applyBorder="1" applyAlignment="1">
      <alignment vertical="center" wrapText="1"/>
    </xf>
    <xf numFmtId="0" fontId="15" fillId="3" borderId="0" xfId="0" applyFont="1" applyFill="1" applyBorder="1" applyAlignment="1">
      <alignment horizontal="justify" vertical="center" wrapText="1"/>
    </xf>
    <xf numFmtId="0" fontId="0" fillId="0" borderId="0" xfId="0" applyFill="1" applyBorder="1"/>
    <xf numFmtId="0" fontId="0" fillId="0" borderId="0" xfId="0" applyBorder="1" applyAlignment="1">
      <alignment horizontal="right"/>
    </xf>
    <xf numFmtId="0" fontId="38" fillId="0" borderId="0" xfId="0" applyFont="1" applyBorder="1" applyAlignment="1">
      <alignment horizontal="right"/>
    </xf>
    <xf numFmtId="0" fontId="6" fillId="0" borderId="0" xfId="0" applyFont="1" applyBorder="1" applyAlignment="1">
      <alignment horizontal="center"/>
    </xf>
    <xf numFmtId="9" fontId="6" fillId="0" borderId="0" xfId="0" applyNumberFormat="1" applyFont="1" applyFill="1" applyBorder="1"/>
    <xf numFmtId="177" fontId="6" fillId="0" borderId="0" xfId="0" applyNumberFormat="1" applyFont="1" applyBorder="1"/>
    <xf numFmtId="0" fontId="6" fillId="3" borderId="0" xfId="0" applyFont="1" applyFill="1" applyBorder="1"/>
    <xf numFmtId="0" fontId="6" fillId="0" borderId="0" xfId="13" applyFont="1" applyBorder="1" applyAlignment="1">
      <alignment horizontal="center" vertical="center"/>
    </xf>
    <xf numFmtId="0" fontId="29" fillId="0" borderId="0" xfId="1" applyFont="1" applyFill="1" applyBorder="1"/>
    <xf numFmtId="0" fontId="29" fillId="3" borderId="0" xfId="1" applyFont="1" applyFill="1" applyBorder="1"/>
    <xf numFmtId="0" fontId="29" fillId="0" borderId="0" xfId="0" applyFont="1" applyFill="1" applyBorder="1"/>
    <xf numFmtId="0" fontId="6" fillId="0" borderId="0" xfId="1" applyFont="1" applyFill="1" applyBorder="1"/>
    <xf numFmtId="3" fontId="6" fillId="0" borderId="0" xfId="1" applyNumberFormat="1" applyFont="1" applyFill="1" applyBorder="1" applyAlignment="1">
      <alignment horizontal="right" indent="2"/>
    </xf>
    <xf numFmtId="0" fontId="6" fillId="3" borderId="0" xfId="1" applyFont="1" applyFill="1" applyBorder="1"/>
    <xf numFmtId="0" fontId="6" fillId="0" borderId="0" xfId="13" applyFont="1" applyBorder="1" applyAlignment="1">
      <alignment horizontal="left" vertical="center"/>
    </xf>
    <xf numFmtId="0" fontId="6" fillId="3" borderId="0" xfId="0" applyFont="1" applyFill="1" applyBorder="1" applyAlignment="1">
      <alignment horizontal="center"/>
    </xf>
    <xf numFmtId="0" fontId="14" fillId="3" borderId="0" xfId="0" applyFont="1" applyFill="1" applyBorder="1"/>
    <xf numFmtId="0" fontId="14" fillId="0" borderId="0" xfId="0" applyFont="1" applyFill="1" applyBorder="1"/>
    <xf numFmtId="0" fontId="12" fillId="3" borderId="10" xfId="1" applyFont="1" applyFill="1" applyBorder="1" applyAlignment="1">
      <alignment horizontal="right" vertical="top"/>
    </xf>
    <xf numFmtId="0" fontId="12" fillId="0" borderId="0" xfId="0" applyFont="1" applyFill="1" applyBorder="1" applyAlignment="1">
      <alignment vertical="top"/>
    </xf>
    <xf numFmtId="3" fontId="6" fillId="3" borderId="0" xfId="1" applyNumberFormat="1" applyFont="1" applyFill="1" applyBorder="1" applyAlignment="1">
      <alignment vertical="center"/>
    </xf>
    <xf numFmtId="0" fontId="6" fillId="0" borderId="0" xfId="0" applyFont="1" applyFill="1" applyBorder="1" applyAlignment="1">
      <alignment horizontal="center" vertical="center"/>
    </xf>
    <xf numFmtId="0" fontId="38" fillId="0" borderId="0" xfId="0" applyFont="1"/>
    <xf numFmtId="168" fontId="22" fillId="3" borderId="31" xfId="10" applyNumberFormat="1" applyFont="1" applyFill="1" applyBorder="1" applyAlignment="1" applyProtection="1">
      <alignment horizontal="right" vertical="center" wrapText="1"/>
      <protection locked="0"/>
    </xf>
    <xf numFmtId="0" fontId="6" fillId="0" borderId="0" xfId="0" applyFont="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wrapText="1"/>
    </xf>
    <xf numFmtId="175" fontId="6" fillId="0" borderId="38" xfId="11" applyNumberFormat="1" applyFont="1" applyFill="1" applyBorder="1" applyAlignment="1" applyProtection="1">
      <alignment vertical="center" wrapText="1"/>
      <protection locked="0"/>
    </xf>
    <xf numFmtId="175" fontId="6" fillId="0" borderId="49" xfId="11" applyNumberFormat="1" applyFont="1" applyFill="1" applyBorder="1" applyAlignment="1" applyProtection="1">
      <alignment vertical="center" wrapText="1"/>
      <protection locked="0"/>
    </xf>
    <xf numFmtId="0" fontId="15" fillId="3" borderId="0" xfId="0" applyFont="1" applyFill="1" applyBorder="1" applyAlignment="1">
      <alignment horizontal="center" vertical="center" wrapText="1"/>
    </xf>
    <xf numFmtId="0" fontId="33" fillId="0" borderId="0" xfId="0" applyFont="1" applyBorder="1" applyAlignment="1">
      <alignment horizontal="center" vertical="center"/>
    </xf>
    <xf numFmtId="0" fontId="40" fillId="3" borderId="0" xfId="0" applyFont="1" applyFill="1" applyBorder="1"/>
    <xf numFmtId="0" fontId="6" fillId="0" borderId="62" xfId="1" applyFont="1" applyFill="1" applyBorder="1" applyAlignment="1">
      <alignment horizontal="center" vertical="center"/>
    </xf>
    <xf numFmtId="0" fontId="6" fillId="0" borderId="63" xfId="1" applyFont="1" applyFill="1" applyBorder="1" applyAlignment="1">
      <alignment horizontal="center" vertical="center"/>
    </xf>
    <xf numFmtId="0" fontId="6" fillId="3" borderId="67" xfId="0" applyFont="1" applyFill="1" applyBorder="1" applyAlignment="1">
      <alignment vertical="center"/>
    </xf>
    <xf numFmtId="0" fontId="6" fillId="3" borderId="66" xfId="0" applyFont="1" applyFill="1" applyBorder="1" applyAlignment="1">
      <alignment vertical="center"/>
    </xf>
    <xf numFmtId="0" fontId="5" fillId="3" borderId="68" xfId="0" applyFont="1" applyFill="1" applyBorder="1" applyAlignment="1">
      <alignment horizontal="left" vertical="center" indent="1"/>
    </xf>
    <xf numFmtId="0" fontId="6" fillId="3" borderId="0" xfId="1" applyFont="1" applyFill="1" applyBorder="1" applyAlignment="1">
      <alignment horizontal="left" vertical="center" indent="2"/>
    </xf>
    <xf numFmtId="164" fontId="6" fillId="3" borderId="0" xfId="2" applyNumberFormat="1" applyFont="1" applyFill="1" applyBorder="1" applyAlignment="1">
      <alignment horizontal="center"/>
    </xf>
    <xf numFmtId="44" fontId="12" fillId="0" borderId="0" xfId="1" applyNumberFormat="1" applyFont="1" applyFill="1" applyBorder="1" applyAlignment="1">
      <alignment horizontal="right" vertical="center" wrapText="1" indent="2"/>
    </xf>
    <xf numFmtId="0" fontId="38" fillId="3" borderId="0" xfId="0" applyFont="1" applyFill="1" applyBorder="1"/>
    <xf numFmtId="0" fontId="15" fillId="3" borderId="0" xfId="0" applyFont="1" applyFill="1" applyBorder="1" applyAlignment="1">
      <alignment horizontal="justify" vertical="center" wrapText="1"/>
    </xf>
    <xf numFmtId="0" fontId="15" fillId="3" borderId="0" xfId="0" applyFont="1" applyFill="1" applyBorder="1" applyAlignment="1">
      <alignment horizontal="left" vertical="center" wrapText="1"/>
    </xf>
    <xf numFmtId="0" fontId="16" fillId="10" borderId="0" xfId="0" applyFont="1" applyFill="1" applyAlignment="1">
      <alignment horizontal="center" vertical="center"/>
    </xf>
    <xf numFmtId="0" fontId="15" fillId="3" borderId="0" xfId="0" applyFont="1" applyFill="1" applyAlignment="1">
      <alignment horizontal="center"/>
    </xf>
    <xf numFmtId="0" fontId="12" fillId="14" borderId="0" xfId="1" applyFont="1" applyFill="1" applyBorder="1" applyAlignment="1" applyProtection="1">
      <alignment horizontal="left" vertical="center" wrapText="1"/>
      <protection locked="0"/>
    </xf>
    <xf numFmtId="0" fontId="12" fillId="0" borderId="6" xfId="1" applyFont="1" applyFill="1" applyBorder="1"/>
    <xf numFmtId="0" fontId="43" fillId="3" borderId="0" xfId="0" applyFont="1" applyFill="1"/>
    <xf numFmtId="0" fontId="44" fillId="3" borderId="0" xfId="0" applyFont="1" applyFill="1"/>
    <xf numFmtId="0" fontId="24" fillId="7" borderId="31" xfId="13" applyFont="1" applyFill="1" applyBorder="1" applyProtection="1">
      <protection hidden="1"/>
    </xf>
    <xf numFmtId="0" fontId="42" fillId="7" borderId="31" xfId="13" applyFont="1" applyFill="1" applyBorder="1" applyProtection="1">
      <protection hidden="1"/>
    </xf>
    <xf numFmtId="9" fontId="24" fillId="14" borderId="31" xfId="13" applyNumberFormat="1" applyFont="1" applyFill="1" applyBorder="1" applyProtection="1">
      <protection hidden="1"/>
    </xf>
    <xf numFmtId="0" fontId="24" fillId="7" borderId="31" xfId="13" applyFont="1" applyFill="1" applyBorder="1" applyAlignment="1" applyProtection="1">
      <alignment horizontal="left" vertical="center"/>
      <protection hidden="1"/>
    </xf>
    <xf numFmtId="0" fontId="42" fillId="7" borderId="41" xfId="13" applyFont="1" applyFill="1" applyBorder="1" applyProtection="1">
      <protection hidden="1"/>
    </xf>
    <xf numFmtId="0" fontId="24" fillId="0" borderId="0" xfId="13" applyFont="1" applyProtection="1">
      <protection hidden="1"/>
    </xf>
    <xf numFmtId="0" fontId="24" fillId="7" borderId="31" xfId="13" applyFont="1" applyFill="1" applyBorder="1" applyAlignment="1" applyProtection="1">
      <alignment horizontal="center" vertical="center" wrapText="1"/>
      <protection hidden="1"/>
    </xf>
    <xf numFmtId="0" fontId="14" fillId="0" borderId="0" xfId="0" applyFont="1" applyFill="1"/>
    <xf numFmtId="10" fontId="19" fillId="0" borderId="31" xfId="13" applyNumberFormat="1" applyFont="1" applyFill="1" applyBorder="1" applyAlignment="1" applyProtection="1">
      <alignment vertical="center"/>
      <protection hidden="1"/>
    </xf>
    <xf numFmtId="0" fontId="19" fillId="0" borderId="0" xfId="13" applyFont="1" applyFill="1" applyAlignment="1" applyProtection="1">
      <alignment horizontal="right" vertical="center"/>
      <protection hidden="1"/>
    </xf>
    <xf numFmtId="0" fontId="19" fillId="0" borderId="0" xfId="13" applyFont="1" applyFill="1" applyAlignment="1" applyProtection="1">
      <alignment horizontal="right"/>
      <protection hidden="1"/>
    </xf>
    <xf numFmtId="0" fontId="12" fillId="14" borderId="34" xfId="1" applyFont="1" applyFill="1" applyBorder="1" applyAlignment="1" applyProtection="1">
      <alignment vertical="center" wrapText="1"/>
      <protection locked="0"/>
    </xf>
    <xf numFmtId="0" fontId="12" fillId="14" borderId="35" xfId="1" applyFont="1" applyFill="1" applyBorder="1" applyAlignment="1" applyProtection="1">
      <alignment vertical="center" wrapText="1"/>
      <protection locked="0"/>
    </xf>
    <xf numFmtId="0" fontId="12" fillId="14" borderId="36" xfId="1" applyFont="1" applyFill="1" applyBorder="1" applyAlignment="1" applyProtection="1">
      <alignment vertical="center" wrapText="1"/>
      <protection locked="0"/>
    </xf>
    <xf numFmtId="0" fontId="15" fillId="3" borderId="61" xfId="0" applyFont="1" applyFill="1" applyBorder="1" applyAlignment="1">
      <alignment vertical="center" wrapText="1"/>
    </xf>
    <xf numFmtId="0" fontId="15" fillId="0" borderId="0" xfId="0" applyFont="1" applyFill="1" applyBorder="1" applyAlignment="1">
      <alignment vertical="center" wrapText="1"/>
    </xf>
    <xf numFmtId="0" fontId="15" fillId="3" borderId="0" xfId="0" applyFont="1" applyFill="1" applyBorder="1" applyAlignment="1">
      <alignment vertical="center"/>
    </xf>
    <xf numFmtId="0" fontId="15" fillId="3" borderId="61" xfId="0" applyFont="1" applyFill="1" applyBorder="1" applyAlignment="1">
      <alignment horizontal="justify" vertical="center"/>
    </xf>
    <xf numFmtId="0" fontId="15" fillId="3" borderId="0" xfId="0" applyFont="1" applyFill="1" applyBorder="1" applyAlignment="1">
      <alignment horizontal="justify" vertical="center"/>
    </xf>
    <xf numFmtId="172" fontId="12" fillId="0" borderId="33" xfId="1" applyNumberFormat="1" applyFont="1" applyFill="1" applyBorder="1" applyAlignment="1" applyProtection="1">
      <alignment horizontal="left" vertical="center"/>
      <protection locked="0"/>
    </xf>
    <xf numFmtId="14" fontId="12" fillId="0" borderId="32" xfId="1" applyNumberFormat="1" applyFont="1" applyFill="1" applyBorder="1"/>
    <xf numFmtId="0" fontId="15" fillId="3" borderId="26" xfId="0" applyFont="1" applyFill="1" applyBorder="1" applyAlignment="1">
      <alignment vertical="center" wrapText="1"/>
    </xf>
    <xf numFmtId="0" fontId="15" fillId="0" borderId="61" xfId="0" applyFont="1" applyFill="1" applyBorder="1" applyAlignment="1">
      <alignment vertical="center" wrapText="1"/>
    </xf>
    <xf numFmtId="0" fontId="12" fillId="3" borderId="32" xfId="1" applyFont="1" applyFill="1" applyBorder="1"/>
    <xf numFmtId="0" fontId="15" fillId="3" borderId="56" xfId="0" applyFont="1" applyFill="1" applyBorder="1" applyAlignment="1">
      <alignment vertical="center" wrapText="1"/>
    </xf>
    <xf numFmtId="0" fontId="16" fillId="10" borderId="0" xfId="0" applyFont="1" applyFill="1" applyAlignment="1">
      <alignment vertical="center"/>
    </xf>
    <xf numFmtId="168" fontId="12" fillId="0" borderId="31" xfId="1" applyNumberFormat="1" applyFont="1" applyFill="1" applyBorder="1" applyAlignment="1">
      <alignment horizontal="left" vertical="center" wrapText="1" indent="2"/>
    </xf>
    <xf numFmtId="10" fontId="19" fillId="0" borderId="31" xfId="18" applyNumberFormat="1" applyFont="1" applyBorder="1" applyAlignment="1" applyProtection="1">
      <alignment vertical="center"/>
      <protection hidden="1"/>
    </xf>
    <xf numFmtId="0" fontId="14" fillId="3" borderId="0" xfId="0" applyFont="1" applyFill="1" applyAlignment="1">
      <alignment horizontal="right"/>
    </xf>
    <xf numFmtId="0" fontId="24" fillId="0" borderId="0" xfId="13" applyFont="1" applyAlignment="1" applyProtection="1">
      <alignment horizontal="right" vertical="center"/>
      <protection hidden="1"/>
    </xf>
    <xf numFmtId="168" fontId="14" fillId="3" borderId="31" xfId="0" applyNumberFormat="1" applyFont="1" applyFill="1" applyBorder="1"/>
    <xf numFmtId="0" fontId="15" fillId="3" borderId="0" xfId="0" applyFont="1" applyFill="1" applyAlignment="1">
      <alignment horizontal="left" vertical="center"/>
    </xf>
    <xf numFmtId="178" fontId="22" fillId="0" borderId="31" xfId="10" applyNumberFormat="1" applyFont="1" applyFill="1" applyBorder="1" applyAlignment="1">
      <alignment horizontal="right" vertical="center" wrapText="1"/>
    </xf>
    <xf numFmtId="6" fontId="14" fillId="3" borderId="31" xfId="0" applyNumberFormat="1" applyFont="1" applyFill="1" applyBorder="1"/>
    <xf numFmtId="0" fontId="19" fillId="7" borderId="31" xfId="13" applyFont="1" applyFill="1" applyBorder="1" applyAlignment="1" applyProtection="1">
      <alignment horizontal="center" vertical="center"/>
      <protection hidden="1"/>
    </xf>
    <xf numFmtId="9" fontId="14" fillId="3" borderId="31" xfId="0" applyNumberFormat="1" applyFont="1" applyFill="1" applyBorder="1" applyAlignment="1">
      <alignment vertical="center"/>
    </xf>
    <xf numFmtId="0" fontId="14" fillId="3" borderId="0" xfId="0" applyFont="1" applyFill="1" applyAlignment="1">
      <alignment vertical="center"/>
    </xf>
    <xf numFmtId="10" fontId="14" fillId="3" borderId="31" xfId="20" applyNumberFormat="1" applyFont="1" applyFill="1" applyBorder="1" applyAlignment="1">
      <alignment vertical="center"/>
    </xf>
    <xf numFmtId="10" fontId="14" fillId="3" borderId="31" xfId="0" applyNumberFormat="1" applyFont="1" applyFill="1" applyBorder="1" applyAlignment="1">
      <alignment vertical="center"/>
    </xf>
    <xf numFmtId="168" fontId="14" fillId="20" borderId="31" xfId="0" applyNumberFormat="1" applyFont="1" applyFill="1" applyBorder="1" applyAlignment="1">
      <alignment vertical="center"/>
    </xf>
    <xf numFmtId="0" fontId="44" fillId="0" borderId="0" xfId="0" applyFont="1" applyFill="1"/>
    <xf numFmtId="0" fontId="14" fillId="3" borderId="0" xfId="0" applyFont="1" applyFill="1" applyAlignment="1">
      <alignment horizontal="right" vertical="center"/>
    </xf>
    <xf numFmtId="0" fontId="19" fillId="7" borderId="31" xfId="13" applyFont="1" applyFill="1" applyBorder="1" applyAlignment="1" applyProtection="1">
      <alignment horizontal="center" vertical="center" wrapText="1"/>
      <protection hidden="1"/>
    </xf>
    <xf numFmtId="0" fontId="17" fillId="3" borderId="0" xfId="0" applyFont="1" applyFill="1" applyAlignment="1">
      <alignment horizontal="center" vertical="center"/>
    </xf>
    <xf numFmtId="0" fontId="16" fillId="0" borderId="0" xfId="0" applyFont="1" applyFill="1" applyAlignment="1">
      <alignment horizontal="center" vertical="center"/>
    </xf>
    <xf numFmtId="0" fontId="0" fillId="0" borderId="0" xfId="0" applyAlignment="1">
      <alignment wrapText="1"/>
    </xf>
    <xf numFmtId="0" fontId="15" fillId="0" borderId="0" xfId="1" applyFont="1" applyFill="1" applyBorder="1" applyAlignment="1"/>
    <xf numFmtId="173" fontId="19" fillId="0" borderId="31" xfId="13" applyNumberFormat="1" applyFont="1" applyBorder="1" applyAlignment="1" applyProtection="1">
      <alignment horizontal="center" vertical="center"/>
      <protection hidden="1"/>
    </xf>
    <xf numFmtId="173" fontId="19" fillId="0" borderId="31" xfId="13" applyNumberFormat="1" applyFont="1" applyFill="1" applyBorder="1" applyAlignment="1" applyProtection="1">
      <alignment horizontal="center" vertical="center"/>
      <protection hidden="1"/>
    </xf>
    <xf numFmtId="169" fontId="19" fillId="0" borderId="31" xfId="13" applyNumberFormat="1" applyFont="1" applyFill="1" applyBorder="1" applyAlignment="1" applyProtection="1">
      <alignment horizontal="center" vertical="center"/>
      <protection hidden="1"/>
    </xf>
    <xf numFmtId="0" fontId="0" fillId="0" borderId="0" xfId="0" applyAlignment="1"/>
    <xf numFmtId="0" fontId="0" fillId="0" borderId="0" xfId="0" applyAlignment="1">
      <alignment vertical="top" wrapText="1"/>
    </xf>
    <xf numFmtId="0" fontId="12" fillId="3" borderId="0" xfId="1" applyFont="1" applyFill="1" applyBorder="1" applyAlignment="1">
      <alignment vertical="center"/>
    </xf>
    <xf numFmtId="0" fontId="24" fillId="3" borderId="0" xfId="0" applyFont="1" applyFill="1"/>
    <xf numFmtId="0" fontId="24" fillId="3" borderId="0" xfId="0" applyFont="1" applyFill="1" applyAlignment="1">
      <alignment horizontal="right"/>
    </xf>
    <xf numFmtId="167" fontId="12" fillId="0" borderId="31" xfId="0" applyNumberFormat="1" applyFont="1" applyFill="1" applyBorder="1" applyAlignment="1">
      <alignment horizontal="center"/>
    </xf>
    <xf numFmtId="0" fontId="14" fillId="0" borderId="31" xfId="0" applyFont="1" applyFill="1" applyBorder="1"/>
    <xf numFmtId="168" fontId="14" fillId="0" borderId="0" xfId="0" applyNumberFormat="1" applyFont="1" applyFill="1"/>
    <xf numFmtId="168" fontId="14" fillId="0" borderId="31" xfId="0" applyNumberFormat="1" applyFont="1" applyFill="1" applyBorder="1"/>
    <xf numFmtId="174" fontId="12" fillId="0" borderId="0" xfId="0" applyNumberFormat="1" applyFont="1" applyFill="1" applyBorder="1"/>
    <xf numFmtId="0" fontId="19" fillId="0" borderId="0" xfId="13" applyFont="1" applyFill="1" applyBorder="1" applyAlignment="1" applyProtection="1">
      <alignment horizontal="right" vertical="center"/>
      <protection hidden="1"/>
    </xf>
    <xf numFmtId="9" fontId="19" fillId="0" borderId="0" xfId="13" applyNumberFormat="1" applyFont="1" applyFill="1" applyBorder="1" applyAlignment="1" applyProtection="1">
      <alignment horizontal="center" vertical="center"/>
      <protection hidden="1"/>
    </xf>
    <xf numFmtId="169" fontId="12" fillId="0" borderId="0" xfId="0" applyNumberFormat="1" applyFont="1" applyFill="1" applyBorder="1" applyAlignment="1">
      <alignment horizontal="center"/>
    </xf>
    <xf numFmtId="0" fontId="12" fillId="0" borderId="0" xfId="0" applyFont="1" applyFill="1" applyBorder="1" applyAlignment="1">
      <alignment horizontal="right" vertical="center"/>
    </xf>
    <xf numFmtId="168" fontId="6" fillId="3" borderId="0" xfId="1" applyNumberFormat="1" applyFont="1" applyFill="1" applyBorder="1" applyAlignment="1" applyProtection="1">
      <alignment vertical="center"/>
    </xf>
    <xf numFmtId="44" fontId="6" fillId="0" borderId="0" xfId="1" applyNumberFormat="1" applyFont="1" applyFill="1" applyBorder="1" applyAlignment="1" applyProtection="1">
      <alignment vertical="center"/>
    </xf>
    <xf numFmtId="3" fontId="6" fillId="20" borderId="31" xfId="1" applyNumberFormat="1" applyFont="1" applyFill="1" applyBorder="1" applyAlignment="1" applyProtection="1">
      <alignment horizontal="right" vertical="center" indent="2"/>
      <protection locked="0"/>
    </xf>
    <xf numFmtId="44" fontId="6" fillId="3" borderId="31" xfId="12" applyNumberFormat="1" applyFont="1" applyFill="1" applyBorder="1" applyAlignment="1" applyProtection="1">
      <alignment horizontal="right" vertical="center" indent="2"/>
      <protection locked="0"/>
    </xf>
    <xf numFmtId="168" fontId="26" fillId="14" borderId="31" xfId="10" applyNumberFormat="1" applyFont="1" applyFill="1" applyBorder="1" applyAlignment="1" applyProtection="1">
      <alignment horizontal="right" vertical="center" wrapText="1"/>
      <protection locked="0"/>
    </xf>
    <xf numFmtId="0" fontId="15" fillId="3" borderId="0" xfId="0" applyFont="1" applyFill="1" applyBorder="1" applyAlignment="1">
      <alignment horizontal="justify" vertical="center" wrapText="1"/>
    </xf>
    <xf numFmtId="0" fontId="17" fillId="0" borderId="0" xfId="19" applyFont="1" applyFill="1" applyBorder="1" applyAlignment="1">
      <alignment horizontal="center"/>
    </xf>
    <xf numFmtId="0" fontId="6" fillId="0" borderId="0" xfId="13" applyFont="1" applyFill="1" applyAlignment="1">
      <alignment horizontal="center" vertical="center"/>
    </xf>
    <xf numFmtId="0" fontId="5" fillId="2" borderId="0" xfId="0" applyFont="1" applyFill="1" applyBorder="1"/>
    <xf numFmtId="0" fontId="6" fillId="2" borderId="0" xfId="1" applyFont="1" applyFill="1" applyBorder="1" applyAlignment="1">
      <alignment vertical="center"/>
    </xf>
    <xf numFmtId="0" fontId="12" fillId="0" borderId="0" xfId="0" applyFont="1" applyFill="1" applyAlignment="1">
      <alignment horizontal="center"/>
    </xf>
    <xf numFmtId="0" fontId="39" fillId="0" borderId="0" xfId="0" applyFont="1" applyFill="1" applyBorder="1"/>
    <xf numFmtId="0" fontId="37" fillId="0" borderId="64" xfId="1" applyFont="1" applyFill="1" applyBorder="1" applyAlignment="1">
      <alignment vertical="center"/>
    </xf>
    <xf numFmtId="0" fontId="37" fillId="0" borderId="65" xfId="1" applyFont="1" applyFill="1" applyBorder="1" applyAlignment="1">
      <alignment vertical="center"/>
    </xf>
    <xf numFmtId="0" fontId="5" fillId="0" borderId="0" xfId="0" applyNumberFormat="1" applyFont="1" applyFill="1"/>
    <xf numFmtId="0" fontId="21" fillId="0" borderId="0" xfId="13" applyFont="1" applyFill="1" applyProtection="1">
      <protection hidden="1"/>
    </xf>
    <xf numFmtId="0" fontId="21" fillId="0" borderId="0" xfId="13" applyNumberFormat="1" applyFont="1" applyFill="1" applyAlignment="1">
      <alignment horizontal="left" vertical="center"/>
    </xf>
    <xf numFmtId="0" fontId="21" fillId="0" borderId="0" xfId="13" applyFont="1" applyFill="1" applyBorder="1" applyProtection="1">
      <protection hidden="1"/>
    </xf>
    <xf numFmtId="0" fontId="21" fillId="0" borderId="0" xfId="13" applyFont="1" applyFill="1" applyBorder="1" applyAlignment="1" applyProtection="1">
      <alignment horizontal="center"/>
      <protection hidden="1"/>
    </xf>
    <xf numFmtId="169" fontId="21" fillId="0" borderId="0" xfId="13" applyNumberFormat="1" applyFont="1" applyFill="1" applyBorder="1" applyAlignment="1" applyProtection="1">
      <alignment horizontal="center"/>
      <protection hidden="1"/>
    </xf>
    <xf numFmtId="0" fontId="21" fillId="0" borderId="0" xfId="13" applyFont="1" applyFill="1"/>
    <xf numFmtId="9" fontId="19" fillId="0" borderId="0" xfId="13" applyNumberFormat="1" applyFont="1" applyFill="1"/>
    <xf numFmtId="0" fontId="21" fillId="0" borderId="31" xfId="13" applyNumberFormat="1" applyFont="1" applyFill="1" applyBorder="1" applyAlignment="1" applyProtection="1">
      <protection hidden="1"/>
    </xf>
    <xf numFmtId="3" fontId="19" fillId="0" borderId="0" xfId="13" applyNumberFormat="1" applyFont="1" applyFill="1" applyProtection="1">
      <protection hidden="1"/>
    </xf>
    <xf numFmtId="0" fontId="19" fillId="0" borderId="31" xfId="13" applyFont="1" applyFill="1" applyBorder="1" applyAlignment="1" applyProtection="1">
      <alignment horizontal="left" vertical="center"/>
      <protection hidden="1"/>
    </xf>
    <xf numFmtId="0" fontId="21" fillId="0" borderId="31" xfId="13" applyNumberFormat="1" applyFont="1" applyFill="1" applyBorder="1" applyProtection="1">
      <protection hidden="1"/>
    </xf>
    <xf numFmtId="0" fontId="14" fillId="0" borderId="0" xfId="0" applyFont="1"/>
    <xf numFmtId="0" fontId="14" fillId="0" borderId="0" xfId="0" applyFont="1" applyAlignment="1">
      <alignment horizontal="justify" vertical="center"/>
    </xf>
    <xf numFmtId="0" fontId="14" fillId="0" borderId="0" xfId="0" applyFont="1" applyFill="1" applyAlignment="1">
      <alignment horizontal="justify" vertical="center" wrapText="1"/>
    </xf>
    <xf numFmtId="0" fontId="14" fillId="0" borderId="0" xfId="0" applyFont="1" applyAlignment="1">
      <alignment horizontal="justify" vertical="top"/>
    </xf>
    <xf numFmtId="0" fontId="14" fillId="0" borderId="0" xfId="0" applyFont="1" applyAlignment="1">
      <alignment horizontal="left" vertical="top" wrapText="1" indent="2"/>
    </xf>
    <xf numFmtId="0" fontId="14" fillId="0" borderId="0" xfId="0" applyFont="1" applyAlignment="1">
      <alignment vertical="center"/>
    </xf>
    <xf numFmtId="0" fontId="14" fillId="0" borderId="0" xfId="0" applyFont="1" applyFill="1" applyAlignment="1">
      <alignment vertical="center"/>
    </xf>
    <xf numFmtId="0" fontId="14" fillId="0" borderId="0" xfId="0" applyFont="1" applyAlignment="1">
      <alignment vertical="center" wrapText="1"/>
    </xf>
    <xf numFmtId="0" fontId="14" fillId="0" borderId="0" xfId="0" applyFont="1" applyAlignment="1">
      <alignment wrapText="1"/>
    </xf>
    <xf numFmtId="0" fontId="12" fillId="3" borderId="6" xfId="0" applyFont="1" applyFill="1" applyBorder="1" applyProtection="1">
      <protection locked="0"/>
    </xf>
    <xf numFmtId="0" fontId="12" fillId="3" borderId="52" xfId="0" applyFont="1" applyFill="1" applyBorder="1" applyProtection="1">
      <protection locked="0"/>
    </xf>
    <xf numFmtId="0" fontId="12" fillId="4" borderId="0" xfId="0" applyFont="1" applyFill="1" applyBorder="1" applyProtection="1">
      <protection locked="0"/>
    </xf>
    <xf numFmtId="0" fontId="12" fillId="3" borderId="7" xfId="0" applyFont="1" applyFill="1" applyBorder="1" applyProtection="1">
      <protection locked="0"/>
    </xf>
    <xf numFmtId="0" fontId="12" fillId="3" borderId="0" xfId="0" applyFont="1" applyFill="1" applyBorder="1" applyProtection="1">
      <protection locked="0"/>
    </xf>
    <xf numFmtId="0" fontId="17" fillId="3" borderId="10" xfId="1" applyFont="1" applyFill="1" applyBorder="1" applyAlignment="1" applyProtection="1">
      <protection locked="0"/>
    </xf>
    <xf numFmtId="0" fontId="15" fillId="3" borderId="17" xfId="1" applyFont="1" applyFill="1" applyBorder="1" applyAlignment="1" applyProtection="1">
      <protection locked="0"/>
    </xf>
    <xf numFmtId="0" fontId="15" fillId="3" borderId="8" xfId="1" applyFont="1" applyFill="1" applyBorder="1" applyAlignment="1" applyProtection="1">
      <protection locked="0"/>
    </xf>
    <xf numFmtId="0" fontId="12" fillId="3" borderId="11" xfId="0" applyFont="1" applyFill="1" applyBorder="1" applyProtection="1">
      <protection locked="0"/>
    </xf>
    <xf numFmtId="0" fontId="33" fillId="3" borderId="7" xfId="0" applyFont="1" applyFill="1" applyBorder="1" applyAlignment="1" applyProtection="1">
      <alignment vertical="center"/>
      <protection locked="0"/>
    </xf>
    <xf numFmtId="0" fontId="15" fillId="3" borderId="7" xfId="1" applyFont="1" applyFill="1" applyBorder="1" applyProtection="1">
      <protection locked="0"/>
    </xf>
    <xf numFmtId="0" fontId="15" fillId="3" borderId="7" xfId="1" applyFont="1" applyFill="1" applyBorder="1" applyAlignment="1" applyProtection="1">
      <alignment horizontal="left"/>
      <protection locked="0"/>
    </xf>
    <xf numFmtId="0" fontId="12" fillId="3" borderId="7" xfId="1" applyFont="1" applyFill="1" applyBorder="1" applyProtection="1">
      <protection locked="0"/>
    </xf>
    <xf numFmtId="0" fontId="12" fillId="3" borderId="11" xfId="1" applyFont="1" applyFill="1" applyBorder="1" applyAlignment="1" applyProtection="1">
      <alignment horizontal="left"/>
      <protection locked="0"/>
    </xf>
    <xf numFmtId="0" fontId="12" fillId="3" borderId="11" xfId="1" applyFont="1" applyFill="1" applyBorder="1" applyProtection="1">
      <protection locked="0"/>
    </xf>
    <xf numFmtId="0" fontId="12" fillId="3" borderId="10" xfId="1" applyFont="1" applyFill="1" applyBorder="1" applyAlignment="1" applyProtection="1">
      <alignment horizontal="right" vertical="center"/>
      <protection locked="0"/>
    </xf>
    <xf numFmtId="44" fontId="12" fillId="0" borderId="8" xfId="0" applyNumberFormat="1" applyFont="1" applyFill="1" applyBorder="1" applyProtection="1">
      <protection locked="0"/>
    </xf>
    <xf numFmtId="0" fontId="12" fillId="3" borderId="8" xfId="0" applyFont="1" applyFill="1" applyBorder="1" applyProtection="1">
      <protection locked="0"/>
    </xf>
    <xf numFmtId="0" fontId="12" fillId="3" borderId="10" xfId="1" applyFont="1" applyFill="1" applyBorder="1" applyAlignment="1" applyProtection="1">
      <alignment horizontal="right"/>
      <protection locked="0"/>
    </xf>
    <xf numFmtId="0" fontId="12" fillId="0" borderId="0" xfId="0" applyFont="1" applyFill="1" applyBorder="1" applyProtection="1">
      <protection locked="0"/>
    </xf>
    <xf numFmtId="14" fontId="12" fillId="3" borderId="32" xfId="1" applyNumberFormat="1" applyFont="1" applyFill="1" applyBorder="1" applyProtection="1">
      <protection locked="0"/>
    </xf>
    <xf numFmtId="0" fontId="12" fillId="3" borderId="6" xfId="1" applyFont="1" applyFill="1" applyBorder="1" applyProtection="1">
      <protection locked="0"/>
    </xf>
    <xf numFmtId="43" fontId="12" fillId="0" borderId="7" xfId="11" applyFont="1" applyFill="1" applyBorder="1" applyProtection="1">
      <protection locked="0"/>
    </xf>
    <xf numFmtId="0" fontId="12" fillId="0" borderId="7" xfId="0" applyFont="1" applyFill="1" applyBorder="1" applyProtection="1">
      <protection locked="0"/>
    </xf>
    <xf numFmtId="44" fontId="12" fillId="0" borderId="7" xfId="0" applyNumberFormat="1" applyFont="1" applyFill="1" applyBorder="1" applyProtection="1">
      <protection locked="0"/>
    </xf>
    <xf numFmtId="43" fontId="12" fillId="3" borderId="7" xfId="11" applyFont="1" applyFill="1" applyBorder="1" applyProtection="1">
      <protection locked="0"/>
    </xf>
    <xf numFmtId="0" fontId="15" fillId="3" borderId="7" xfId="1" applyFont="1" applyFill="1" applyBorder="1" applyAlignment="1" applyProtection="1">
      <alignment horizontal="center" vertical="center"/>
      <protection locked="0"/>
    </xf>
    <xf numFmtId="0" fontId="12" fillId="3" borderId="10" xfId="0" applyFont="1" applyFill="1" applyBorder="1" applyProtection="1">
      <protection locked="0"/>
    </xf>
    <xf numFmtId="0" fontId="12" fillId="0" borderId="6" xfId="1" applyFont="1" applyFill="1" applyBorder="1" applyProtection="1">
      <protection locked="0"/>
    </xf>
    <xf numFmtId="7" fontId="12" fillId="0" borderId="6" xfId="1" applyNumberFormat="1" applyFont="1" applyFill="1" applyBorder="1" applyProtection="1">
      <protection locked="0"/>
    </xf>
    <xf numFmtId="0" fontId="41" fillId="3" borderId="6" xfId="1" applyFont="1" applyFill="1" applyBorder="1" applyProtection="1">
      <protection locked="0"/>
    </xf>
    <xf numFmtId="0" fontId="33" fillId="4" borderId="0" xfId="0" applyFont="1" applyFill="1" applyBorder="1" applyAlignment="1" applyProtection="1">
      <alignment vertical="center"/>
      <protection locked="0"/>
    </xf>
    <xf numFmtId="44" fontId="12" fillId="3" borderId="9" xfId="1" applyNumberFormat="1" applyFont="1" applyFill="1" applyBorder="1" applyAlignment="1" applyProtection="1">
      <alignment horizontal="right" vertical="center" wrapText="1" indent="2"/>
    </xf>
    <xf numFmtId="44" fontId="12" fillId="20" borderId="9" xfId="1" applyNumberFormat="1" applyFont="1" applyFill="1" applyBorder="1" applyAlignment="1" applyProtection="1">
      <alignment horizontal="right" vertical="center" wrapText="1" indent="2"/>
    </xf>
    <xf numFmtId="0" fontId="6" fillId="3" borderId="43" xfId="1" applyFont="1" applyFill="1" applyBorder="1" applyAlignment="1" applyProtection="1">
      <alignment vertical="center"/>
      <protection locked="0"/>
    </xf>
    <xf numFmtId="0" fontId="6" fillId="3" borderId="0" xfId="1" applyFont="1" applyFill="1" applyBorder="1" applyAlignment="1" applyProtection="1">
      <alignment vertical="center"/>
      <protection locked="0"/>
    </xf>
    <xf numFmtId="0" fontId="0" fillId="4" borderId="0" xfId="0" applyFill="1" applyProtection="1">
      <protection locked="0"/>
    </xf>
    <xf numFmtId="0" fontId="15" fillId="3" borderId="0" xfId="1" applyFont="1" applyFill="1" applyBorder="1" applyAlignment="1" applyProtection="1">
      <protection locked="0"/>
    </xf>
    <xf numFmtId="0" fontId="15" fillId="3" borderId="0" xfId="1" applyFont="1" applyFill="1" applyBorder="1" applyProtection="1">
      <protection locked="0"/>
    </xf>
    <xf numFmtId="0" fontId="12" fillId="3" borderId="0" xfId="1" applyFont="1" applyFill="1" applyBorder="1" applyProtection="1">
      <protection locked="0"/>
    </xf>
    <xf numFmtId="0" fontId="5" fillId="3" borderId="0" xfId="1" applyFont="1" applyFill="1" applyBorder="1" applyAlignment="1" applyProtection="1">
      <alignment vertical="center"/>
      <protection locked="0"/>
    </xf>
    <xf numFmtId="0" fontId="0" fillId="0" borderId="0" xfId="0" applyFill="1" applyBorder="1" applyProtection="1">
      <protection locked="0"/>
    </xf>
    <xf numFmtId="0" fontId="34" fillId="3" borderId="0" xfId="1" applyFont="1" applyFill="1" applyBorder="1" applyAlignment="1" applyProtection="1">
      <alignment vertical="center"/>
      <protection locked="0"/>
    </xf>
    <xf numFmtId="0" fontId="35" fillId="3" borderId="0" xfId="1" applyFont="1" applyFill="1" applyBorder="1" applyAlignment="1" applyProtection="1">
      <alignment vertical="center"/>
      <protection locked="0"/>
    </xf>
    <xf numFmtId="0" fontId="6" fillId="3" borderId="31" xfId="1" applyFont="1" applyFill="1" applyBorder="1" applyAlignment="1" applyProtection="1">
      <alignment horizontal="left" vertical="center" indent="2"/>
      <protection locked="0"/>
    </xf>
    <xf numFmtId="0" fontId="6" fillId="3" borderId="33" xfId="1" applyFont="1" applyFill="1" applyBorder="1" applyAlignment="1" applyProtection="1">
      <alignment horizontal="center" vertical="center"/>
      <protection locked="0"/>
    </xf>
    <xf numFmtId="0" fontId="6" fillId="3" borderId="31" xfId="1" applyFont="1" applyFill="1" applyBorder="1" applyAlignment="1" applyProtection="1">
      <alignment horizontal="center" vertical="center"/>
      <protection locked="0"/>
    </xf>
    <xf numFmtId="0" fontId="6" fillId="3" borderId="0" xfId="1" applyFont="1" applyFill="1" applyBorder="1" applyAlignment="1" applyProtection="1">
      <alignment horizontal="center" vertical="center"/>
      <protection locked="0"/>
    </xf>
    <xf numFmtId="0" fontId="0" fillId="3" borderId="0" xfId="0" applyFill="1" applyBorder="1" applyProtection="1">
      <protection locked="0"/>
    </xf>
    <xf numFmtId="3" fontId="6" fillId="20" borderId="0" xfId="1" applyNumberFormat="1" applyFont="1" applyFill="1" applyBorder="1" applyAlignment="1" applyProtection="1">
      <alignment horizontal="right" vertical="center" indent="2"/>
      <protection locked="0"/>
    </xf>
    <xf numFmtId="44" fontId="6" fillId="20" borderId="31" xfId="12" applyNumberFormat="1" applyFont="1" applyFill="1" applyBorder="1" applyAlignment="1" applyProtection="1">
      <alignment horizontal="right" vertical="center" indent="2"/>
      <protection locked="0"/>
    </xf>
    <xf numFmtId="44" fontId="6" fillId="20" borderId="0" xfId="12" applyNumberFormat="1" applyFont="1" applyFill="1" applyBorder="1" applyAlignment="1" applyProtection="1">
      <alignment horizontal="right" vertical="center" indent="2"/>
      <protection locked="0"/>
    </xf>
    <xf numFmtId="0" fontId="6" fillId="3" borderId="0" xfId="1" applyFont="1" applyFill="1" applyBorder="1" applyAlignment="1" applyProtection="1">
      <alignment horizontal="right" vertical="center"/>
      <protection locked="0"/>
    </xf>
    <xf numFmtId="0" fontId="5" fillId="3" borderId="0" xfId="1" applyFont="1" applyFill="1" applyBorder="1" applyAlignment="1" applyProtection="1">
      <alignment horizontal="left" vertical="center"/>
      <protection locked="0"/>
    </xf>
    <xf numFmtId="168" fontId="0" fillId="0" borderId="0" xfId="0" applyNumberFormat="1" applyFill="1" applyProtection="1">
      <protection locked="0"/>
    </xf>
    <xf numFmtId="0" fontId="12" fillId="0" borderId="0" xfId="1" applyFont="1" applyFill="1" applyBorder="1" applyAlignment="1" applyProtection="1">
      <alignment vertical="center"/>
      <protection locked="0"/>
    </xf>
    <xf numFmtId="0" fontId="14" fillId="0" borderId="0" xfId="0" applyFont="1" applyFill="1" applyProtection="1">
      <protection locked="0"/>
    </xf>
    <xf numFmtId="0" fontId="12" fillId="0" borderId="0" xfId="1" applyFont="1" applyFill="1" applyBorder="1" applyAlignment="1" applyProtection="1">
      <alignment horizontal="left" vertical="center" indent="2"/>
      <protection locked="0"/>
    </xf>
    <xf numFmtId="0" fontId="12" fillId="3" borderId="0" xfId="1" applyFont="1" applyFill="1" applyBorder="1" applyAlignment="1" applyProtection="1">
      <alignment vertical="center"/>
      <protection locked="0"/>
    </xf>
    <xf numFmtId="0" fontId="14" fillId="3" borderId="0" xfId="0" applyFont="1" applyFill="1" applyBorder="1" applyProtection="1">
      <protection locked="0"/>
    </xf>
    <xf numFmtId="44" fontId="6" fillId="20" borderId="31" xfId="12" applyNumberFormat="1" applyFont="1" applyFill="1" applyBorder="1" applyAlignment="1" applyProtection="1">
      <alignment horizontal="right" vertical="center" indent="2"/>
    </xf>
    <xf numFmtId="0" fontId="12" fillId="14" borderId="34" xfId="1" applyFont="1" applyFill="1" applyBorder="1" applyAlignment="1" applyProtection="1">
      <alignment horizontal="left" vertical="center" wrapText="1"/>
      <protection locked="0"/>
    </xf>
    <xf numFmtId="0" fontId="12" fillId="14" borderId="35" xfId="1" applyFont="1" applyFill="1" applyBorder="1" applyAlignment="1" applyProtection="1">
      <alignment horizontal="left" vertical="center" wrapText="1"/>
      <protection locked="0"/>
    </xf>
    <xf numFmtId="0" fontId="12" fillId="14" borderId="36" xfId="1" applyFont="1" applyFill="1" applyBorder="1" applyAlignment="1" applyProtection="1">
      <alignment horizontal="left" vertical="center" wrapText="1"/>
      <protection locked="0"/>
    </xf>
    <xf numFmtId="43" fontId="12" fillId="3" borderId="12" xfId="1" applyNumberFormat="1" applyFont="1" applyFill="1" applyBorder="1" applyAlignment="1" applyProtection="1">
      <alignment horizontal="left" vertical="center" wrapText="1" indent="1"/>
      <protection locked="0"/>
    </xf>
    <xf numFmtId="43" fontId="12" fillId="3" borderId="13" xfId="1" applyNumberFormat="1" applyFont="1" applyFill="1" applyBorder="1" applyAlignment="1" applyProtection="1">
      <alignment horizontal="left" vertical="center" wrapText="1" indent="1"/>
      <protection locked="0"/>
    </xf>
    <xf numFmtId="43" fontId="12" fillId="3" borderId="14" xfId="1" applyNumberFormat="1" applyFont="1" applyFill="1" applyBorder="1" applyAlignment="1" applyProtection="1">
      <alignment horizontal="left" vertical="center" wrapText="1" indent="1"/>
      <protection locked="0"/>
    </xf>
    <xf numFmtId="0" fontId="36" fillId="3" borderId="7" xfId="1" applyFont="1" applyFill="1" applyBorder="1" applyAlignment="1" applyProtection="1">
      <alignment horizontal="center"/>
      <protection locked="0"/>
    </xf>
    <xf numFmtId="0" fontId="15" fillId="3" borderId="11" xfId="1" applyFont="1" applyFill="1" applyBorder="1" applyAlignment="1" applyProtection="1">
      <alignment horizontal="center" vertical="center"/>
      <protection locked="0"/>
    </xf>
    <xf numFmtId="0" fontId="15" fillId="3" borderId="7" xfId="1" applyFont="1" applyFill="1" applyBorder="1" applyAlignment="1" applyProtection="1">
      <alignment horizontal="center" vertical="center"/>
      <protection locked="0"/>
    </xf>
    <xf numFmtId="0" fontId="15" fillId="3" borderId="55" xfId="0" applyFont="1" applyFill="1" applyBorder="1" applyAlignment="1" applyProtection="1">
      <alignment horizontal="justify" vertical="center" wrapText="1"/>
      <protection locked="0"/>
    </xf>
    <xf numFmtId="0" fontId="15" fillId="3" borderId="56" xfId="0" applyFont="1" applyFill="1" applyBorder="1" applyAlignment="1" applyProtection="1">
      <alignment horizontal="justify" vertical="center" wrapText="1"/>
      <protection locked="0"/>
    </xf>
    <xf numFmtId="0" fontId="15" fillId="3" borderId="54" xfId="0" applyFont="1" applyFill="1" applyBorder="1" applyAlignment="1" applyProtection="1">
      <alignment horizontal="justify" vertical="center" wrapText="1"/>
      <protection locked="0"/>
    </xf>
    <xf numFmtId="0" fontId="37" fillId="3" borderId="70" xfId="1" applyFont="1" applyFill="1" applyBorder="1" applyAlignment="1" applyProtection="1">
      <alignment horizontal="center" vertical="center"/>
      <protection locked="0"/>
    </xf>
    <xf numFmtId="0" fontId="37" fillId="3" borderId="71" xfId="1" applyFont="1" applyFill="1" applyBorder="1" applyAlignment="1" applyProtection="1">
      <alignment horizontal="center" vertical="center"/>
      <protection locked="0"/>
    </xf>
    <xf numFmtId="0" fontId="37" fillId="0" borderId="70" xfId="1" applyFont="1" applyFill="1" applyBorder="1" applyAlignment="1" applyProtection="1">
      <alignment horizontal="center" vertical="center"/>
      <protection locked="0"/>
    </xf>
    <xf numFmtId="0" fontId="37" fillId="0" borderId="71" xfId="1" applyFont="1" applyFill="1" applyBorder="1" applyAlignment="1" applyProtection="1">
      <alignment horizontal="center" vertical="center"/>
      <protection locked="0"/>
    </xf>
    <xf numFmtId="0" fontId="15" fillId="3" borderId="61" xfId="0" applyFont="1" applyFill="1" applyBorder="1" applyAlignment="1" applyProtection="1">
      <alignment horizontal="justify" vertical="center" wrapText="1"/>
      <protection locked="0"/>
    </xf>
    <xf numFmtId="0" fontId="15" fillId="3" borderId="0" xfId="0" applyFont="1" applyFill="1" applyBorder="1" applyAlignment="1" applyProtection="1">
      <alignment horizontal="justify" vertical="center" wrapText="1"/>
      <protection locked="0"/>
    </xf>
    <xf numFmtId="0" fontId="5" fillId="3" borderId="0" xfId="1" applyFont="1" applyFill="1" applyBorder="1" applyAlignment="1">
      <alignment horizontal="left" vertical="center" wrapText="1"/>
    </xf>
    <xf numFmtId="0" fontId="15" fillId="3" borderId="0" xfId="0" applyFont="1" applyFill="1" applyBorder="1" applyAlignment="1">
      <alignment horizontal="left" vertical="center" wrapText="1"/>
    </xf>
    <xf numFmtId="0" fontId="15" fillId="3" borderId="61" xfId="0" applyFont="1" applyFill="1" applyBorder="1" applyAlignment="1">
      <alignment horizontal="justify" vertical="center" wrapText="1"/>
    </xf>
    <xf numFmtId="0" fontId="15" fillId="3" borderId="0" xfId="0" applyFont="1" applyFill="1" applyBorder="1" applyAlignment="1">
      <alignment horizontal="justify" vertical="center" wrapText="1"/>
    </xf>
    <xf numFmtId="0" fontId="5" fillId="7" borderId="42" xfId="0" applyFont="1" applyFill="1" applyBorder="1" applyAlignment="1">
      <alignment horizontal="left" vertical="top" wrapText="1"/>
    </xf>
    <xf numFmtId="0" fontId="5" fillId="7" borderId="33" xfId="0" applyFont="1" applyFill="1" applyBorder="1" applyAlignment="1">
      <alignment horizontal="left" vertical="top" wrapText="1"/>
    </xf>
    <xf numFmtId="0" fontId="0" fillId="0" borderId="0" xfId="0" applyAlignment="1">
      <alignment horizontal="justify" wrapText="1"/>
    </xf>
    <xf numFmtId="0" fontId="0" fillId="0" borderId="0" xfId="0" applyAlignment="1">
      <alignment horizontal="justify" vertical="top" wrapText="1"/>
    </xf>
    <xf numFmtId="0" fontId="15" fillId="3" borderId="55" xfId="0" applyFont="1" applyFill="1" applyBorder="1" applyAlignment="1">
      <alignment horizontal="justify" vertical="center" wrapText="1"/>
    </xf>
    <xf numFmtId="0" fontId="15" fillId="3" borderId="56" xfId="0" applyFont="1" applyFill="1" applyBorder="1" applyAlignment="1">
      <alignment horizontal="justify" vertical="center" wrapText="1"/>
    </xf>
    <xf numFmtId="0" fontId="38" fillId="3" borderId="0" xfId="0" applyFont="1" applyFill="1" applyBorder="1" applyAlignment="1">
      <alignment horizontal="justify" vertical="center" wrapText="1"/>
    </xf>
    <xf numFmtId="0" fontId="21" fillId="0" borderId="57" xfId="13" applyFont="1" applyFill="1" applyBorder="1" applyAlignment="1">
      <alignment horizontal="justify" wrapText="1"/>
    </xf>
    <xf numFmtId="0" fontId="21" fillId="0" borderId="58" xfId="13" applyFont="1" applyFill="1" applyBorder="1" applyAlignment="1">
      <alignment horizontal="justify" wrapText="1"/>
    </xf>
    <xf numFmtId="0" fontId="21" fillId="0" borderId="59" xfId="13" applyFont="1" applyFill="1" applyBorder="1" applyAlignment="1">
      <alignment horizontal="justify" wrapText="1"/>
    </xf>
    <xf numFmtId="0" fontId="21" fillId="0" borderId="47" xfId="13" applyFont="1" applyFill="1" applyBorder="1" applyAlignment="1">
      <alignment horizontal="justify" wrapText="1"/>
    </xf>
    <xf numFmtId="0" fontId="21" fillId="0" borderId="60" xfId="13" applyFont="1" applyFill="1" applyBorder="1" applyAlignment="1">
      <alignment horizontal="justify" wrapText="1"/>
    </xf>
    <xf numFmtId="0" fontId="21" fillId="0" borderId="46" xfId="13" applyFont="1" applyFill="1" applyBorder="1" applyAlignment="1">
      <alignment horizontal="justify" wrapText="1"/>
    </xf>
    <xf numFmtId="169" fontId="45" fillId="0" borderId="57" xfId="13" applyNumberFormat="1" applyFont="1" applyFill="1" applyBorder="1" applyAlignment="1" applyProtection="1">
      <alignment horizontal="justify" vertical="center" wrapText="1"/>
      <protection hidden="1"/>
    </xf>
    <xf numFmtId="169" fontId="45" fillId="0" borderId="69" xfId="13" applyNumberFormat="1" applyFont="1" applyFill="1" applyBorder="1" applyAlignment="1" applyProtection="1">
      <alignment horizontal="justify" vertical="center" wrapText="1"/>
      <protection hidden="1"/>
    </xf>
    <xf numFmtId="169" fontId="45" fillId="0" borderId="58" xfId="13" applyNumberFormat="1" applyFont="1" applyFill="1" applyBorder="1" applyAlignment="1" applyProtection="1">
      <alignment horizontal="justify" vertical="center" wrapText="1"/>
      <protection hidden="1"/>
    </xf>
    <xf numFmtId="169" fontId="45" fillId="0" borderId="59" xfId="13" applyNumberFormat="1" applyFont="1" applyFill="1" applyBorder="1" applyAlignment="1" applyProtection="1">
      <alignment horizontal="justify" vertical="center" wrapText="1"/>
      <protection hidden="1"/>
    </xf>
    <xf numFmtId="169" fontId="45" fillId="0" borderId="0" xfId="13" applyNumberFormat="1" applyFont="1" applyFill="1" applyBorder="1" applyAlignment="1" applyProtection="1">
      <alignment horizontal="justify" vertical="center" wrapText="1"/>
      <protection hidden="1"/>
    </xf>
    <xf numFmtId="169" fontId="45" fillId="0" borderId="47" xfId="13" applyNumberFormat="1" applyFont="1" applyFill="1" applyBorder="1" applyAlignment="1" applyProtection="1">
      <alignment horizontal="justify" vertical="center" wrapText="1"/>
      <protection hidden="1"/>
    </xf>
    <xf numFmtId="169" fontId="45" fillId="0" borderId="60" xfId="13" applyNumberFormat="1" applyFont="1" applyFill="1" applyBorder="1" applyAlignment="1" applyProtection="1">
      <alignment horizontal="justify" vertical="center" wrapText="1"/>
      <protection hidden="1"/>
    </xf>
    <xf numFmtId="169" fontId="45" fillId="0" borderId="45" xfId="13" applyNumberFormat="1" applyFont="1" applyFill="1" applyBorder="1" applyAlignment="1" applyProtection="1">
      <alignment horizontal="justify" vertical="center" wrapText="1"/>
      <protection hidden="1"/>
    </xf>
    <xf numFmtId="169" fontId="45" fillId="0" borderId="46" xfId="13" applyNumberFormat="1" applyFont="1" applyFill="1" applyBorder="1" applyAlignment="1" applyProtection="1">
      <alignment horizontal="justify" vertical="center" wrapText="1"/>
      <protection hidden="1"/>
    </xf>
    <xf numFmtId="0" fontId="12" fillId="14" borderId="34" xfId="1" applyFont="1" applyFill="1" applyBorder="1" applyAlignment="1" applyProtection="1">
      <alignment horizontal="center" vertical="center" wrapText="1"/>
      <protection locked="0"/>
    </xf>
    <xf numFmtId="0" fontId="12" fillId="14" borderId="35" xfId="1" applyFont="1" applyFill="1" applyBorder="1" applyAlignment="1" applyProtection="1">
      <alignment horizontal="center" vertical="center" wrapText="1"/>
      <protection locked="0"/>
    </xf>
    <xf numFmtId="0" fontId="12" fillId="14" borderId="36" xfId="1" applyFont="1" applyFill="1" applyBorder="1" applyAlignment="1" applyProtection="1">
      <alignment horizontal="center" vertical="center" wrapText="1"/>
      <protection locked="0"/>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xf>
    <xf numFmtId="0" fontId="6" fillId="0" borderId="48" xfId="0" applyFont="1" applyFill="1" applyBorder="1" applyAlignment="1">
      <alignment horizontal="left" vertical="center"/>
    </xf>
    <xf numFmtId="0" fontId="6" fillId="0" borderId="0" xfId="0" applyFont="1" applyFill="1" applyBorder="1" applyAlignment="1">
      <alignment horizontal="left" vertical="center"/>
    </xf>
    <xf numFmtId="0" fontId="6" fillId="0" borderId="40" xfId="0" applyFont="1" applyFill="1" applyBorder="1" applyAlignment="1">
      <alignment horizontal="left" vertical="center"/>
    </xf>
    <xf numFmtId="0" fontId="6" fillId="0" borderId="25" xfId="0" applyFont="1" applyFill="1" applyBorder="1" applyAlignment="1">
      <alignment horizontal="left" vertical="center"/>
    </xf>
    <xf numFmtId="0" fontId="15" fillId="0" borderId="61" xfId="0" applyFont="1" applyFill="1" applyBorder="1" applyAlignment="1">
      <alignment horizontal="justify" vertical="center"/>
    </xf>
    <xf numFmtId="0" fontId="15" fillId="0" borderId="0" xfId="0" applyFont="1" applyFill="1" applyBorder="1" applyAlignment="1">
      <alignment horizontal="justify" vertical="center"/>
    </xf>
    <xf numFmtId="166" fontId="10" fillId="2" borderId="4" xfId="0" applyNumberFormat="1" applyFont="1" applyFill="1" applyBorder="1" applyAlignment="1">
      <alignment horizontal="center" vertical="center"/>
    </xf>
    <xf numFmtId="166" fontId="10" fillId="2" borderId="5" xfId="0" applyNumberFormat="1" applyFont="1" applyFill="1" applyBorder="1" applyAlignment="1">
      <alignment horizontal="center" vertical="center"/>
    </xf>
    <xf numFmtId="166" fontId="10" fillId="2" borderId="72" xfId="0" applyNumberFormat="1" applyFont="1" applyFill="1" applyBorder="1" applyAlignment="1">
      <alignment horizontal="center" vertical="center"/>
    </xf>
    <xf numFmtId="0" fontId="16" fillId="10" borderId="0" xfId="0" applyFont="1" applyFill="1" applyAlignment="1">
      <alignment horizontal="center" vertical="center"/>
    </xf>
    <xf numFmtId="0" fontId="19" fillId="0" borderId="0" xfId="13" applyFont="1" applyAlignment="1" applyProtection="1">
      <alignment horizontal="justify" vertical="center" wrapText="1"/>
      <protection hidden="1"/>
    </xf>
    <xf numFmtId="0" fontId="19" fillId="0" borderId="49" xfId="13" applyFont="1" applyBorder="1" applyAlignment="1" applyProtection="1">
      <alignment horizontal="justify" vertical="center" wrapText="1"/>
      <protection hidden="1"/>
    </xf>
    <xf numFmtId="0" fontId="14" fillId="0" borderId="0" xfId="0" applyFont="1" applyFill="1" applyAlignment="1">
      <alignment horizontal="justify" vertical="center" wrapText="1"/>
    </xf>
    <xf numFmtId="0" fontId="14" fillId="0" borderId="0" xfId="0" applyNumberFormat="1" applyFont="1" applyFill="1" applyAlignment="1">
      <alignment horizontal="justify" vertical="center" wrapText="1"/>
    </xf>
    <xf numFmtId="0" fontId="17" fillId="0" borderId="61" xfId="19" applyFont="1" applyFill="1" applyBorder="1" applyAlignment="1">
      <alignment horizontal="center"/>
    </xf>
    <xf numFmtId="0" fontId="17" fillId="0" borderId="0" xfId="19" applyFont="1" applyFill="1" applyBorder="1" applyAlignment="1">
      <alignment horizontal="center"/>
    </xf>
    <xf numFmtId="0" fontId="14" fillId="0" borderId="0" xfId="0" applyFont="1" applyFill="1" applyAlignment="1">
      <alignment horizontal="left" vertical="center" wrapText="1"/>
    </xf>
    <xf numFmtId="0" fontId="14" fillId="0" borderId="0" xfId="0" applyFont="1" applyFill="1" applyAlignment="1">
      <alignment horizontal="justify" wrapText="1"/>
    </xf>
    <xf numFmtId="0" fontId="14" fillId="0" borderId="0" xfId="0" applyFont="1" applyFill="1" applyAlignment="1">
      <alignment horizontal="justify" vertical="center"/>
    </xf>
  </cellXfs>
  <cellStyles count="22">
    <cellStyle name="Comma 2" xfId="6"/>
    <cellStyle name="Millares" xfId="11" builtinId="3"/>
    <cellStyle name="Millares 2" xfId="2"/>
    <cellStyle name="Millares 2 3" xfId="14"/>
    <cellStyle name="Moneda" xfId="12" builtinId="4"/>
    <cellStyle name="Moneda 2" xfId="16"/>
    <cellStyle name="Moneda 2 2" xfId="17"/>
    <cellStyle name="Normal" xfId="0" builtinId="0"/>
    <cellStyle name="Normal 13 2" xfId="9"/>
    <cellStyle name="Normal 2" xfId="4"/>
    <cellStyle name="Normal 2 2" xfId="13"/>
    <cellStyle name="Normal 2 2 2" xfId="8"/>
    <cellStyle name="Normal 2 5" xfId="10"/>
    <cellStyle name="Normal 2 6" xfId="21"/>
    <cellStyle name="Normal 3" xfId="5"/>
    <cellStyle name="Normal 4" xfId="1"/>
    <cellStyle name="Normal 4 3" xfId="19"/>
    <cellStyle name="Porcentaje" xfId="20" builtinId="5"/>
    <cellStyle name="Porcentaje 2" xfId="3"/>
    <cellStyle name="Porcentaje 2 2" xfId="18"/>
    <cellStyle name="Porcentaje 3" xfId="15"/>
    <cellStyle name="Título 1" xfId="7"/>
  </cellStyles>
  <dxfs count="96">
    <dxf>
      <font>
        <color theme="4" tint="0.59996337778862885"/>
      </font>
    </dxf>
    <dxf>
      <font>
        <color theme="4" tint="0.59996337778862885"/>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dxf>
    <dxf>
      <font>
        <color theme="4" tint="0.59996337778862885"/>
      </font>
    </dxf>
    <dxf>
      <font>
        <color theme="0" tint="-4.9989318521683403E-2"/>
      </font>
    </dxf>
    <dxf>
      <font>
        <color theme="0" tint="-4.9989318521683403E-2"/>
      </font>
    </dxf>
    <dxf>
      <font>
        <color theme="4" tint="0.59996337778862885"/>
      </font>
    </dxf>
    <dxf>
      <font>
        <color theme="0" tint="-4.9989318521683403E-2"/>
      </font>
    </dxf>
    <dxf>
      <font>
        <color theme="0" tint="-4.9989318521683403E-2"/>
      </font>
    </dxf>
    <dxf>
      <font>
        <color theme="4" tint="0.59996337778862885"/>
      </font>
    </dxf>
    <dxf>
      <font>
        <color theme="0"/>
      </font>
    </dxf>
    <dxf>
      <font>
        <color theme="0" tint="-0.14996795556505021"/>
      </font>
    </dxf>
    <dxf>
      <font>
        <color theme="0" tint="-0.14996795556505021"/>
      </font>
    </dxf>
    <dxf>
      <font>
        <color theme="4" tint="0.59996337778862885"/>
      </font>
    </dxf>
    <dxf>
      <font>
        <color theme="0"/>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font>
    </dxf>
    <dxf>
      <font>
        <color theme="4" tint="0.59996337778862885"/>
      </font>
    </dxf>
    <dxf>
      <font>
        <color theme="0" tint="-0.14996795556505021"/>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0" tint="-4.9989318521683403E-2"/>
      </font>
    </dxf>
    <dxf>
      <font>
        <color theme="0" tint="-4.9989318521683403E-2"/>
      </font>
    </dxf>
    <dxf>
      <font>
        <color theme="4" tint="0.59996337778862885"/>
      </font>
    </dxf>
    <dxf>
      <font>
        <color theme="0" tint="-4.9989318521683403E-2"/>
      </font>
    </dxf>
    <dxf>
      <font>
        <color theme="0"/>
      </font>
    </dxf>
    <dxf>
      <font>
        <color theme="0"/>
      </font>
    </dxf>
    <dxf>
      <font>
        <color theme="0"/>
      </font>
    </dxf>
    <dxf>
      <font>
        <color theme="0"/>
      </font>
    </dxf>
    <dxf>
      <font>
        <color theme="0" tint="-4.9989318521683403E-2"/>
      </font>
    </dxf>
    <dxf>
      <font>
        <color theme="4" tint="0.59996337778862885"/>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3</xdr:col>
      <xdr:colOff>857250</xdr:colOff>
      <xdr:row>25</xdr:row>
      <xdr:rowOff>85725</xdr:rowOff>
    </xdr:from>
    <xdr:ext cx="3318088" cy="186269"/>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xmlns="" id="{76C5B808-61F0-4340-AB3B-AB19B215C795}"/>
                </a:ext>
              </a:extLst>
            </xdr:cNvPr>
            <xdr:cNvSpPr txBox="1"/>
          </xdr:nvSpPr>
          <xdr:spPr>
            <a:xfrm>
              <a:off x="3048000" y="4848225"/>
              <a:ext cx="3318088" cy="186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𝑇𝑎𝑠𝑎</m:t>
                    </m:r>
                    <m:r>
                      <a:rPr lang="es-MX" sz="1100" b="0" i="1">
                        <a:latin typeface="Cambria Math" panose="02040503050406030204" pitchFamily="18" charset="0"/>
                      </a:rPr>
                      <m:t> </m:t>
                    </m:r>
                    <m:r>
                      <a:rPr lang="es-MX" sz="1100" b="0" i="1">
                        <a:latin typeface="Cambria Math" panose="02040503050406030204" pitchFamily="18" charset="0"/>
                      </a:rPr>
                      <m:t>𝑚𝑒𝑛𝑠𝑢𝑎𝑙</m:t>
                    </m:r>
                    <m:r>
                      <a:rPr lang="es-CO" sz="1100" b="0" i="1">
                        <a:latin typeface="Cambria Math" panose="02040503050406030204" pitchFamily="18" charset="0"/>
                      </a:rPr>
                      <m:t> </m:t>
                    </m:r>
                    <m:r>
                      <a:rPr lang="es-CO" sz="1100" b="0" i="1">
                        <a:latin typeface="Cambria Math" panose="02040503050406030204" pitchFamily="18" charset="0"/>
                      </a:rPr>
                      <m:t>𝑑𝑒𝑙</m:t>
                    </m:r>
                    <m:r>
                      <a:rPr lang="es-CO" sz="1100" b="0" i="1">
                        <a:latin typeface="Cambria Math" panose="02040503050406030204" pitchFamily="18" charset="0"/>
                      </a:rPr>
                      <m:t> </m:t>
                    </m:r>
                    <m:r>
                      <a:rPr lang="es-CO" sz="1100" b="0" i="1">
                        <a:latin typeface="Cambria Math" panose="02040503050406030204" pitchFamily="18" charset="0"/>
                      </a:rPr>
                      <m:t>𝑚𝑒𝑠</m:t>
                    </m:r>
                    <m:r>
                      <a:rPr lang="es-CO" sz="1100" b="0" i="1">
                        <a:latin typeface="Cambria Math" panose="02040503050406030204" pitchFamily="18" charset="0"/>
                      </a:rPr>
                      <m:t> </m:t>
                    </m:r>
                    <m:r>
                      <a:rPr lang="es-CO" sz="1100" b="0" i="1">
                        <a:latin typeface="Cambria Math" panose="02040503050406030204" pitchFamily="18" charset="0"/>
                      </a:rPr>
                      <m:t>𝑖</m:t>
                    </m:r>
                    <m:r>
                      <a:rPr lang="es-MX" sz="1100" b="0" i="1">
                        <a:latin typeface="Cambria Math" panose="02040503050406030204" pitchFamily="18" charset="0"/>
                      </a:rPr>
                      <m:t>=</m:t>
                    </m:r>
                    <m:sSup>
                      <m:sSupPr>
                        <m:ctrlPr>
                          <a:rPr lang="es-MX" sz="1100" b="0" i="1">
                            <a:latin typeface="Cambria Math"/>
                          </a:rPr>
                        </m:ctrlPr>
                      </m:sSupPr>
                      <m:e>
                        <m:d>
                          <m:dPr>
                            <m:ctrlPr>
                              <a:rPr lang="es-MX" sz="1100" b="0" i="1">
                                <a:latin typeface="Cambria Math"/>
                              </a:rPr>
                            </m:ctrlPr>
                          </m:dPr>
                          <m:e>
                            <m:r>
                              <a:rPr lang="es-MX" sz="1100" b="0" i="1">
                                <a:latin typeface="Cambria Math" panose="02040503050406030204" pitchFamily="18" charset="0"/>
                              </a:rPr>
                              <m:t>1+</m:t>
                            </m:r>
                            <m:r>
                              <a:rPr lang="es-MX" sz="1100" b="0" i="1">
                                <a:latin typeface="Cambria Math" panose="02040503050406030204" pitchFamily="18" charset="0"/>
                              </a:rPr>
                              <m:t>𝑇𝑎𝑠𝑎</m:t>
                            </m:r>
                            <m:r>
                              <a:rPr lang="es-MX" sz="1100" b="0" i="1">
                                <a:latin typeface="Cambria Math" panose="02040503050406030204" pitchFamily="18" charset="0"/>
                              </a:rPr>
                              <m:t> </m:t>
                            </m:r>
                            <m:r>
                              <a:rPr lang="es-MX" sz="1100" b="0" i="1">
                                <a:latin typeface="Cambria Math" panose="02040503050406030204" pitchFamily="18" charset="0"/>
                              </a:rPr>
                              <m:t>𝑎𝑛𝑢𝑎𝑙</m:t>
                            </m:r>
                          </m:e>
                        </m:d>
                      </m:e>
                      <m:sup>
                        <m:f>
                          <m:fPr>
                            <m:type m:val="lin"/>
                            <m:ctrlPr>
                              <a:rPr lang="es-MX" sz="1100" b="0" i="1">
                                <a:latin typeface="Cambria Math"/>
                              </a:rPr>
                            </m:ctrlPr>
                          </m:fPr>
                          <m:num>
                            <m:r>
                              <a:rPr lang="es-MX" sz="1100" b="0" i="1">
                                <a:latin typeface="Cambria Math" panose="02040503050406030204" pitchFamily="18" charset="0"/>
                              </a:rPr>
                              <m:t>1</m:t>
                            </m:r>
                          </m:num>
                          <m:den>
                            <m:r>
                              <a:rPr lang="es-MX" sz="1100" b="0" i="1">
                                <a:latin typeface="Cambria Math" panose="02040503050406030204" pitchFamily="18" charset="0"/>
                              </a:rPr>
                              <m:t>12</m:t>
                            </m:r>
                          </m:den>
                        </m:f>
                      </m:sup>
                    </m:sSup>
                    <m:r>
                      <a:rPr lang="es-MX" sz="1100" b="0" i="1">
                        <a:latin typeface="Cambria Math" panose="02040503050406030204" pitchFamily="18" charset="0"/>
                      </a:rPr>
                      <m:t>−1</m:t>
                    </m:r>
                  </m:oMath>
                </m:oMathPara>
              </a14:m>
              <a:endParaRPr lang="es-MX" sz="1100"/>
            </a:p>
          </xdr:txBody>
        </xdr:sp>
      </mc:Choice>
      <mc:Fallback xmlns="">
        <xdr:sp macro="" textlink="">
          <xdr:nvSpPr>
            <xdr:cNvPr id="2" name="CuadroTexto 1">
              <a:extLst>
                <a:ext uri="{FF2B5EF4-FFF2-40B4-BE49-F238E27FC236}">
                  <a16:creationId xmlns:a16="http://schemas.microsoft.com/office/drawing/2014/main" xmlns:a14="http://schemas.microsoft.com/office/drawing/2010/main" xmlns="" id="{76C5B808-61F0-4340-AB3B-AB19B215C795}"/>
                </a:ext>
              </a:extLst>
            </xdr:cNvPr>
            <xdr:cNvSpPr txBox="1"/>
          </xdr:nvSpPr>
          <xdr:spPr>
            <a:xfrm>
              <a:off x="3048000" y="4848225"/>
              <a:ext cx="3318088" cy="186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𝑇𝑎𝑠𝑎 𝑚𝑒𝑛𝑠𝑢𝑎𝑙</a:t>
              </a:r>
              <a:r>
                <a:rPr lang="es-CO" sz="1100" b="0" i="0">
                  <a:latin typeface="Cambria Math" panose="02040503050406030204" pitchFamily="18" charset="0"/>
                </a:rPr>
                <a:t> 𝑑𝑒𝑙 𝑚𝑒𝑠 𝑖</a:t>
              </a:r>
              <a:r>
                <a:rPr lang="es-MX" sz="1100" b="0" i="0">
                  <a:latin typeface="Cambria Math" panose="02040503050406030204" pitchFamily="18" charset="0"/>
                </a:rPr>
                <a:t>=(1+𝑇𝑎𝑠𝑎 𝑎𝑛𝑢𝑎𝑙)^(1∕12)−1</a:t>
              </a:r>
              <a:endParaRPr lang="es-MX" sz="1100"/>
            </a:p>
          </xdr:txBody>
        </xdr:sp>
      </mc:Fallback>
    </mc:AlternateContent>
    <xdr:clientData/>
  </xdr:oneCellAnchor>
  <xdr:oneCellAnchor>
    <xdr:from>
      <xdr:col>3</xdr:col>
      <xdr:colOff>66675</xdr:colOff>
      <xdr:row>45</xdr:row>
      <xdr:rowOff>114300</xdr:rowOff>
    </xdr:from>
    <xdr:ext cx="3241464" cy="351058"/>
    <mc:AlternateContent xmlns:mc="http://schemas.openxmlformats.org/markup-compatibility/2006" xmlns:a14="http://schemas.microsoft.com/office/drawing/2010/main">
      <mc:Choice Requires="a14">
        <xdr:sp macro="" textlink="">
          <xdr:nvSpPr>
            <xdr:cNvPr id="3" name="CuadroTexto 2">
              <a:extLst>
                <a:ext uri="{FF2B5EF4-FFF2-40B4-BE49-F238E27FC236}">
                  <a16:creationId xmlns:a16="http://schemas.microsoft.com/office/drawing/2014/main" xmlns="" id="{5FEA2F5A-AEDC-4C27-B450-9AC409E06C2B}"/>
                </a:ext>
              </a:extLst>
            </xdr:cNvPr>
            <xdr:cNvSpPr txBox="1"/>
          </xdr:nvSpPr>
          <xdr:spPr>
            <a:xfrm>
              <a:off x="2352675" y="8686800"/>
              <a:ext cx="3241464" cy="3510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𝑇𝑎𝑠𝑎</m:t>
                    </m:r>
                    <m:r>
                      <a:rPr lang="es-MX" sz="1100" b="0" i="1">
                        <a:latin typeface="Cambria Math" panose="02040503050406030204" pitchFamily="18" charset="0"/>
                      </a:rPr>
                      <m:t> </m:t>
                    </m:r>
                    <m:r>
                      <a:rPr lang="es-MX" sz="1100" b="0" i="1">
                        <a:latin typeface="Cambria Math" panose="02040503050406030204" pitchFamily="18" charset="0"/>
                      </a:rPr>
                      <m:t>𝑎𝑛𝑢𝑎𝑙</m:t>
                    </m:r>
                    <m:r>
                      <a:rPr lang="es-MX" sz="1100" b="0" i="1">
                        <a:latin typeface="Cambria Math" panose="02040503050406030204" pitchFamily="18" charset="0"/>
                      </a:rPr>
                      <m:t> </m:t>
                    </m:r>
                    <m:r>
                      <a:rPr lang="es-MX" sz="1100" b="0" i="1">
                        <a:latin typeface="Cambria Math" panose="02040503050406030204" pitchFamily="18" charset="0"/>
                      </a:rPr>
                      <m:t>𝑟𝑒𝑎𝑙</m:t>
                    </m:r>
                    <m:r>
                      <a:rPr lang="es-MX" sz="1100" b="0" i="1">
                        <a:latin typeface="Cambria Math" panose="02040503050406030204" pitchFamily="18" charset="0"/>
                      </a:rPr>
                      <m:t>=</m:t>
                    </m:r>
                    <m:f>
                      <m:fPr>
                        <m:ctrlPr>
                          <a:rPr lang="es-MX" sz="1100" b="0" i="1">
                            <a:latin typeface="Cambria Math"/>
                          </a:rPr>
                        </m:ctrlPr>
                      </m:fPr>
                      <m:num>
                        <m:r>
                          <a:rPr lang="es-MX" sz="1100" b="0" i="1">
                            <a:latin typeface="Cambria Math" panose="02040503050406030204" pitchFamily="18" charset="0"/>
                          </a:rPr>
                          <m:t>1+</m:t>
                        </m:r>
                        <m:r>
                          <a:rPr lang="es-MX" sz="1100" b="0" i="1">
                            <a:latin typeface="Cambria Math" panose="02040503050406030204" pitchFamily="18" charset="0"/>
                          </a:rPr>
                          <m:t>𝑇𝑎𝑠𝑎</m:t>
                        </m:r>
                        <m:r>
                          <a:rPr lang="es-MX" sz="1100" b="0" i="1">
                            <a:latin typeface="Cambria Math" panose="02040503050406030204" pitchFamily="18" charset="0"/>
                          </a:rPr>
                          <m:t> </m:t>
                        </m:r>
                        <m:r>
                          <a:rPr lang="es-MX" sz="1100" b="0" i="1">
                            <a:latin typeface="Cambria Math" panose="02040503050406030204" pitchFamily="18" charset="0"/>
                          </a:rPr>
                          <m:t>𝑎𝑛𝑢𝑎𝑙</m:t>
                        </m:r>
                        <m:r>
                          <a:rPr lang="es-MX" sz="1100" b="0" i="1">
                            <a:latin typeface="Cambria Math" panose="02040503050406030204" pitchFamily="18" charset="0"/>
                          </a:rPr>
                          <m:t> </m:t>
                        </m:r>
                        <m:r>
                          <a:rPr lang="es-MX" sz="1100" b="0" i="1">
                            <a:latin typeface="Cambria Math" panose="02040503050406030204" pitchFamily="18" charset="0"/>
                          </a:rPr>
                          <m:t>𝑛𝑜𝑚𝑖𝑛𝑎𝑙</m:t>
                        </m:r>
                      </m:num>
                      <m:den>
                        <m:r>
                          <a:rPr lang="es-MX" sz="1100" b="0" i="1">
                            <a:latin typeface="Cambria Math" panose="02040503050406030204" pitchFamily="18" charset="0"/>
                          </a:rPr>
                          <m:t>1+</m:t>
                        </m:r>
                        <m:r>
                          <a:rPr lang="es-MX" sz="1100" b="0" i="1">
                            <a:latin typeface="Cambria Math" panose="02040503050406030204" pitchFamily="18" charset="0"/>
                          </a:rPr>
                          <m:t>𝑇𝑎𝑠𝑎</m:t>
                        </m:r>
                        <m:r>
                          <a:rPr lang="es-MX" sz="1100" b="0" i="1">
                            <a:latin typeface="Cambria Math" panose="02040503050406030204" pitchFamily="18" charset="0"/>
                          </a:rPr>
                          <m:t> </m:t>
                        </m:r>
                        <m:r>
                          <a:rPr lang="es-MX" sz="1100" b="0" i="1">
                            <a:latin typeface="Cambria Math" panose="02040503050406030204" pitchFamily="18" charset="0"/>
                          </a:rPr>
                          <m:t>𝑎𝑛𝑢𝑎𝑙</m:t>
                        </m:r>
                        <m:r>
                          <a:rPr lang="es-MX" sz="1100" b="0" i="1">
                            <a:latin typeface="Cambria Math" panose="02040503050406030204" pitchFamily="18" charset="0"/>
                          </a:rPr>
                          <m:t> </m:t>
                        </m:r>
                        <m:r>
                          <a:rPr lang="es-MX" sz="1100" b="0" i="1">
                            <a:latin typeface="Cambria Math" panose="02040503050406030204" pitchFamily="18" charset="0"/>
                          </a:rPr>
                          <m:t>𝑑𝑒</m:t>
                        </m:r>
                        <m:r>
                          <a:rPr lang="es-MX" sz="1100" b="0" i="1">
                            <a:latin typeface="Cambria Math" panose="02040503050406030204" pitchFamily="18" charset="0"/>
                          </a:rPr>
                          <m:t> </m:t>
                        </m:r>
                        <m:r>
                          <a:rPr lang="es-MX" sz="1100" b="0" i="1">
                            <a:latin typeface="Cambria Math" panose="02040503050406030204" pitchFamily="18" charset="0"/>
                          </a:rPr>
                          <m:t>𝐼𝑛𝑓𝑙𝑎𝑐𝑖</m:t>
                        </m:r>
                        <m:r>
                          <a:rPr lang="es-MX" sz="1100" b="0" i="1">
                            <a:latin typeface="Cambria Math" panose="02040503050406030204" pitchFamily="18" charset="0"/>
                          </a:rPr>
                          <m:t>ó</m:t>
                        </m:r>
                        <m:r>
                          <a:rPr lang="es-MX" sz="1100" b="0" i="1">
                            <a:latin typeface="Cambria Math" panose="02040503050406030204" pitchFamily="18" charset="0"/>
                          </a:rPr>
                          <m:t>𝑛</m:t>
                        </m:r>
                      </m:den>
                    </m:f>
                    <m:r>
                      <a:rPr lang="es-MX" sz="1100" b="0" i="1">
                        <a:latin typeface="Cambria Math" panose="02040503050406030204" pitchFamily="18" charset="0"/>
                      </a:rPr>
                      <m:t>−1</m:t>
                    </m:r>
                  </m:oMath>
                </m:oMathPara>
              </a14:m>
              <a:endParaRPr lang="es-MX" sz="1100"/>
            </a:p>
          </xdr:txBody>
        </xdr:sp>
      </mc:Choice>
      <mc:Fallback xmlns="">
        <xdr:sp macro="" textlink="">
          <xdr:nvSpPr>
            <xdr:cNvPr id="3" name="CuadroTexto 2">
              <a:extLst>
                <a:ext uri="{FF2B5EF4-FFF2-40B4-BE49-F238E27FC236}">
                  <a16:creationId xmlns:a16="http://schemas.microsoft.com/office/drawing/2014/main" xmlns:a14="http://schemas.microsoft.com/office/drawing/2010/main" xmlns="" id="{5FEA2F5A-AEDC-4C27-B450-9AC409E06C2B}"/>
                </a:ext>
              </a:extLst>
            </xdr:cNvPr>
            <xdr:cNvSpPr txBox="1"/>
          </xdr:nvSpPr>
          <xdr:spPr>
            <a:xfrm>
              <a:off x="2352675" y="8686800"/>
              <a:ext cx="3241464" cy="3510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𝑇𝑎𝑠𝑎 𝑎𝑛𝑢𝑎𝑙 𝑟𝑒𝑎𝑙=(1+𝑇𝑎𝑠𝑎 𝑎𝑛𝑢𝑎𝑙 𝑛𝑜𝑚𝑖𝑛𝑎𝑙)/(1+𝑇𝑎𝑠𝑎 𝑎𝑛𝑢𝑎𝑙 𝑑𝑒 𝐼𝑛𝑓𝑙𝑎𝑐𝑖ó𝑛)−1</a:t>
              </a:r>
              <a:endParaRPr lang="es-MX" sz="1100"/>
            </a:p>
          </xdr:txBody>
        </xdr:sp>
      </mc:Fallback>
    </mc:AlternateContent>
    <xdr:clientData/>
  </xdr:oneCellAnchor>
  <xdr:oneCellAnchor>
    <xdr:from>
      <xdr:col>3</xdr:col>
      <xdr:colOff>85725</xdr:colOff>
      <xdr:row>48</xdr:row>
      <xdr:rowOff>85725</xdr:rowOff>
    </xdr:from>
    <xdr:ext cx="3909532" cy="186269"/>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xmlns="" id="{0DBE3E7B-9CB4-4650-B286-67770D8DEBEA}"/>
                </a:ext>
              </a:extLst>
            </xdr:cNvPr>
            <xdr:cNvSpPr txBox="1"/>
          </xdr:nvSpPr>
          <xdr:spPr>
            <a:xfrm>
              <a:off x="2371725" y="9229725"/>
              <a:ext cx="3909532" cy="186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𝑇𝑎𝑠𝑎</m:t>
                    </m:r>
                    <m:r>
                      <a:rPr lang="es-MX" sz="1100" b="0" i="1">
                        <a:latin typeface="Cambria Math" panose="02040503050406030204" pitchFamily="18" charset="0"/>
                      </a:rPr>
                      <m:t> </m:t>
                    </m:r>
                    <m:r>
                      <a:rPr lang="es-MX" sz="1100" b="0" i="1">
                        <a:latin typeface="Cambria Math" panose="02040503050406030204" pitchFamily="18" charset="0"/>
                      </a:rPr>
                      <m:t>𝑚𝑒𝑛𝑠𝑢𝑎𝑙</m:t>
                    </m:r>
                    <m:r>
                      <a:rPr lang="es-MX" sz="1100" b="0" i="1">
                        <a:latin typeface="Cambria Math" panose="02040503050406030204" pitchFamily="18" charset="0"/>
                      </a:rPr>
                      <m:t> </m:t>
                    </m:r>
                    <m:r>
                      <a:rPr lang="es-MX" sz="1100" b="0" i="1">
                        <a:latin typeface="Cambria Math" panose="02040503050406030204" pitchFamily="18" charset="0"/>
                      </a:rPr>
                      <m:t>𝑟𝑒𝑎𝑙</m:t>
                    </m:r>
                    <m:r>
                      <a:rPr lang="es-CO" sz="1100" b="0" i="1">
                        <a:latin typeface="Cambria Math" panose="02040503050406030204" pitchFamily="18" charset="0"/>
                      </a:rPr>
                      <m:t> </m:t>
                    </m:r>
                    <m:r>
                      <a:rPr lang="es-CO" sz="1100" b="0" i="1">
                        <a:latin typeface="Cambria Math" panose="02040503050406030204" pitchFamily="18" charset="0"/>
                      </a:rPr>
                      <m:t>𝑑𝑒𝑙</m:t>
                    </m:r>
                    <m:r>
                      <a:rPr lang="es-CO" sz="1100" b="0" i="1">
                        <a:latin typeface="Cambria Math" panose="02040503050406030204" pitchFamily="18" charset="0"/>
                      </a:rPr>
                      <m:t> </m:t>
                    </m:r>
                    <m:r>
                      <a:rPr lang="es-CO" sz="1100" b="0" i="1">
                        <a:latin typeface="Cambria Math" panose="02040503050406030204" pitchFamily="18" charset="0"/>
                      </a:rPr>
                      <m:t>𝑚𝑒𝑠</m:t>
                    </m:r>
                    <m:r>
                      <a:rPr lang="es-CO" sz="1100" b="0" i="1">
                        <a:latin typeface="Cambria Math" panose="02040503050406030204" pitchFamily="18" charset="0"/>
                      </a:rPr>
                      <m:t> </m:t>
                    </m:r>
                    <m:r>
                      <a:rPr lang="es-CO" sz="1100" b="0" i="1">
                        <a:latin typeface="Cambria Math" panose="02040503050406030204" pitchFamily="18" charset="0"/>
                      </a:rPr>
                      <m:t>𝑖</m:t>
                    </m:r>
                    <m:r>
                      <a:rPr lang="es-MX" sz="1100" b="0" i="1">
                        <a:latin typeface="Cambria Math" panose="02040503050406030204" pitchFamily="18" charset="0"/>
                      </a:rPr>
                      <m:t>=</m:t>
                    </m:r>
                    <m:sSup>
                      <m:sSupPr>
                        <m:ctrlPr>
                          <a:rPr lang="es-MX" sz="1100" b="0" i="1">
                            <a:latin typeface="Cambria Math"/>
                          </a:rPr>
                        </m:ctrlPr>
                      </m:sSupPr>
                      <m:e>
                        <m:d>
                          <m:dPr>
                            <m:ctrlPr>
                              <a:rPr lang="es-MX" sz="1100" b="0" i="1">
                                <a:latin typeface="Cambria Math"/>
                              </a:rPr>
                            </m:ctrlPr>
                          </m:dPr>
                          <m:e>
                            <m:r>
                              <a:rPr lang="es-MX" sz="1100" b="0" i="1">
                                <a:latin typeface="Cambria Math" panose="02040503050406030204" pitchFamily="18" charset="0"/>
                              </a:rPr>
                              <m:t>1+</m:t>
                            </m:r>
                            <m:r>
                              <a:rPr lang="es-MX" sz="1100" b="0" i="1">
                                <a:latin typeface="Cambria Math" panose="02040503050406030204" pitchFamily="18" charset="0"/>
                              </a:rPr>
                              <m:t>𝑇𝑎𝑠𝑎</m:t>
                            </m:r>
                            <m:r>
                              <a:rPr lang="es-MX" sz="1100" b="0" i="1">
                                <a:latin typeface="Cambria Math" panose="02040503050406030204" pitchFamily="18" charset="0"/>
                              </a:rPr>
                              <m:t> </m:t>
                            </m:r>
                            <m:r>
                              <a:rPr lang="es-MX" sz="1100" b="0" i="1">
                                <a:latin typeface="Cambria Math" panose="02040503050406030204" pitchFamily="18" charset="0"/>
                              </a:rPr>
                              <m:t>𝑎𝑛𝑢𝑎𝑙</m:t>
                            </m:r>
                            <m:r>
                              <a:rPr lang="es-MX" sz="1100" b="0" i="1">
                                <a:latin typeface="Cambria Math" panose="02040503050406030204" pitchFamily="18" charset="0"/>
                              </a:rPr>
                              <m:t> </m:t>
                            </m:r>
                            <m:r>
                              <a:rPr lang="es-MX" sz="1100" b="0" i="1">
                                <a:latin typeface="Cambria Math" panose="02040503050406030204" pitchFamily="18" charset="0"/>
                              </a:rPr>
                              <m:t>𝑟𝑒𝑎𝑙</m:t>
                            </m:r>
                          </m:e>
                        </m:d>
                      </m:e>
                      <m:sup>
                        <m:f>
                          <m:fPr>
                            <m:type m:val="lin"/>
                            <m:ctrlPr>
                              <a:rPr lang="es-MX" sz="1100" b="0" i="1">
                                <a:latin typeface="Cambria Math"/>
                              </a:rPr>
                            </m:ctrlPr>
                          </m:fPr>
                          <m:num>
                            <m:r>
                              <a:rPr lang="es-MX" sz="1100" b="0" i="1">
                                <a:latin typeface="Cambria Math" panose="02040503050406030204" pitchFamily="18" charset="0"/>
                              </a:rPr>
                              <m:t>1</m:t>
                            </m:r>
                          </m:num>
                          <m:den>
                            <m:r>
                              <a:rPr lang="es-MX" sz="1100" b="0" i="1">
                                <a:latin typeface="Cambria Math" panose="02040503050406030204" pitchFamily="18" charset="0"/>
                              </a:rPr>
                              <m:t>12</m:t>
                            </m:r>
                          </m:den>
                        </m:f>
                      </m:sup>
                    </m:sSup>
                    <m:r>
                      <a:rPr lang="es-MX" sz="1100" b="0" i="1">
                        <a:latin typeface="Cambria Math" panose="02040503050406030204" pitchFamily="18" charset="0"/>
                      </a:rPr>
                      <m:t>−1</m:t>
                    </m:r>
                  </m:oMath>
                </m:oMathPara>
              </a14:m>
              <a:endParaRPr lang="es-MX" sz="1100"/>
            </a:p>
          </xdr:txBody>
        </xdr:sp>
      </mc:Choice>
      <mc:Fallback xmlns="">
        <xdr:sp macro="" textlink="">
          <xdr:nvSpPr>
            <xdr:cNvPr id="4" name="CuadroTexto 3">
              <a:extLst>
                <a:ext uri="{FF2B5EF4-FFF2-40B4-BE49-F238E27FC236}">
                  <a16:creationId xmlns:a16="http://schemas.microsoft.com/office/drawing/2014/main" xmlns:a14="http://schemas.microsoft.com/office/drawing/2010/main" xmlns="" id="{0DBE3E7B-9CB4-4650-B286-67770D8DEBEA}"/>
                </a:ext>
              </a:extLst>
            </xdr:cNvPr>
            <xdr:cNvSpPr txBox="1"/>
          </xdr:nvSpPr>
          <xdr:spPr>
            <a:xfrm>
              <a:off x="2371725" y="9229725"/>
              <a:ext cx="3909532" cy="186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𝑇𝑎𝑠𝑎 𝑚𝑒𝑛𝑠𝑢𝑎𝑙 𝑟𝑒𝑎𝑙</a:t>
              </a:r>
              <a:r>
                <a:rPr lang="es-CO" sz="1100" b="0" i="0">
                  <a:latin typeface="Cambria Math" panose="02040503050406030204" pitchFamily="18" charset="0"/>
                </a:rPr>
                <a:t> 𝑑𝑒𝑙 𝑚𝑒𝑠 𝑖</a:t>
              </a:r>
              <a:r>
                <a:rPr lang="es-MX" sz="1100" b="0" i="0">
                  <a:latin typeface="Cambria Math" panose="02040503050406030204" pitchFamily="18" charset="0"/>
                </a:rPr>
                <a:t>=(1+𝑇𝑎𝑠𝑎 𝑎𝑛𝑢𝑎𝑙 𝑟𝑒𝑎𝑙)^(1∕12)−1</a:t>
              </a:r>
              <a:endParaRPr lang="es-MX" sz="1100"/>
            </a:p>
          </xdr:txBody>
        </xdr:sp>
      </mc:Fallback>
    </mc:AlternateContent>
    <xdr:clientData/>
  </xdr:oneCellAnchor>
  <xdr:oneCellAnchor>
    <xdr:from>
      <xdr:col>3</xdr:col>
      <xdr:colOff>85725</xdr:colOff>
      <xdr:row>42</xdr:row>
      <xdr:rowOff>85725</xdr:rowOff>
    </xdr:from>
    <xdr:ext cx="4366324" cy="186269"/>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xmlns="" id="{9D60EAF3-DFA9-4ADF-92AC-A1B69366EFFC}"/>
                </a:ext>
              </a:extLst>
            </xdr:cNvPr>
            <xdr:cNvSpPr txBox="1"/>
          </xdr:nvSpPr>
          <xdr:spPr>
            <a:xfrm>
              <a:off x="2371725" y="8086725"/>
              <a:ext cx="4366324" cy="186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𝑇𝑎𝑠𝑎</m:t>
                    </m:r>
                    <m:r>
                      <a:rPr lang="es-MX" sz="1100" b="0" i="1">
                        <a:latin typeface="Cambria Math" panose="02040503050406030204" pitchFamily="18" charset="0"/>
                      </a:rPr>
                      <m:t> </m:t>
                    </m:r>
                    <m:r>
                      <a:rPr lang="es-MX" sz="1100" b="0" i="1">
                        <a:latin typeface="Cambria Math" panose="02040503050406030204" pitchFamily="18" charset="0"/>
                      </a:rPr>
                      <m:t>𝑑𝑒</m:t>
                    </m:r>
                    <m:r>
                      <a:rPr lang="es-MX" sz="1100" b="0" i="1">
                        <a:latin typeface="Cambria Math" panose="02040503050406030204" pitchFamily="18" charset="0"/>
                      </a:rPr>
                      <m:t> </m:t>
                    </m:r>
                    <m:r>
                      <a:rPr lang="es-MX" sz="1100" b="0" i="1">
                        <a:latin typeface="Cambria Math" panose="02040503050406030204" pitchFamily="18" charset="0"/>
                      </a:rPr>
                      <m:t>𝑖𝑛𝑓𝑙𝑎𝑐𝑖</m:t>
                    </m:r>
                    <m:r>
                      <a:rPr lang="es-MX" sz="1100" b="0" i="1">
                        <a:latin typeface="Cambria Math" panose="02040503050406030204" pitchFamily="18" charset="0"/>
                      </a:rPr>
                      <m:t>ó</m:t>
                    </m:r>
                    <m:r>
                      <a:rPr lang="es-MX" sz="1100" b="0" i="1">
                        <a:latin typeface="Cambria Math" panose="02040503050406030204" pitchFamily="18" charset="0"/>
                      </a:rPr>
                      <m:t>𝑛</m:t>
                    </m:r>
                    <m:r>
                      <a:rPr lang="es-MX" sz="1100" b="0" i="1">
                        <a:latin typeface="Cambria Math" panose="02040503050406030204" pitchFamily="18" charset="0"/>
                      </a:rPr>
                      <m:t> </m:t>
                    </m:r>
                    <m:r>
                      <a:rPr lang="es-CO" sz="1100" b="0" i="1">
                        <a:latin typeface="Cambria Math" panose="02040503050406030204" pitchFamily="18" charset="0"/>
                      </a:rPr>
                      <m:t>𝑑𝑒𝑙</m:t>
                    </m:r>
                    <m:r>
                      <a:rPr lang="es-CO" sz="1100" b="0" i="1">
                        <a:latin typeface="Cambria Math" panose="02040503050406030204" pitchFamily="18" charset="0"/>
                      </a:rPr>
                      <m:t> </m:t>
                    </m:r>
                    <m:r>
                      <a:rPr lang="es-MX" sz="1100" b="0" i="1">
                        <a:latin typeface="Cambria Math" panose="02040503050406030204" pitchFamily="18" charset="0"/>
                      </a:rPr>
                      <m:t>𝑚𝑒</m:t>
                    </m:r>
                    <m:r>
                      <a:rPr lang="es-CO" sz="1100" b="0" i="1">
                        <a:latin typeface="Cambria Math" panose="02040503050406030204" pitchFamily="18" charset="0"/>
                      </a:rPr>
                      <m:t>𝑠</m:t>
                    </m:r>
                    <m:r>
                      <a:rPr lang="es-CO" sz="1100" b="0" i="1">
                        <a:latin typeface="Cambria Math" panose="02040503050406030204" pitchFamily="18" charset="0"/>
                      </a:rPr>
                      <m:t> </m:t>
                    </m:r>
                    <m:r>
                      <a:rPr lang="es-CO" sz="1100" b="0" i="1">
                        <a:latin typeface="Cambria Math" panose="02040503050406030204" pitchFamily="18" charset="0"/>
                      </a:rPr>
                      <m:t>𝑖</m:t>
                    </m:r>
                    <m:r>
                      <a:rPr lang="es-MX" sz="1100" b="0" i="1">
                        <a:latin typeface="Cambria Math" panose="02040503050406030204" pitchFamily="18" charset="0"/>
                      </a:rPr>
                      <m:t>=</m:t>
                    </m:r>
                    <m:sSup>
                      <m:sSupPr>
                        <m:ctrlPr>
                          <a:rPr lang="es-MX" sz="1100" b="0" i="1">
                            <a:latin typeface="Cambria Math"/>
                          </a:rPr>
                        </m:ctrlPr>
                      </m:sSupPr>
                      <m:e>
                        <m:d>
                          <m:dPr>
                            <m:ctrlPr>
                              <a:rPr lang="es-MX" sz="1100" b="0" i="1">
                                <a:latin typeface="Cambria Math"/>
                              </a:rPr>
                            </m:ctrlPr>
                          </m:dPr>
                          <m:e>
                            <m:r>
                              <a:rPr lang="es-MX" sz="1100" b="0" i="1">
                                <a:latin typeface="Cambria Math" panose="02040503050406030204" pitchFamily="18" charset="0"/>
                              </a:rPr>
                              <m:t>1+</m:t>
                            </m:r>
                            <m:r>
                              <a:rPr lang="es-MX" sz="1100" b="0" i="1">
                                <a:latin typeface="Cambria Math" panose="02040503050406030204" pitchFamily="18" charset="0"/>
                              </a:rPr>
                              <m:t>𝑇𝑎𝑠𝑎</m:t>
                            </m:r>
                            <m:r>
                              <a:rPr lang="es-MX" sz="1100" b="0" i="1">
                                <a:latin typeface="Cambria Math" panose="02040503050406030204" pitchFamily="18" charset="0"/>
                              </a:rPr>
                              <m:t> </m:t>
                            </m:r>
                            <m:r>
                              <a:rPr lang="es-MX" sz="1100" b="0" i="1">
                                <a:latin typeface="Cambria Math" panose="02040503050406030204" pitchFamily="18" charset="0"/>
                              </a:rPr>
                              <m:t>𝑑𝑒</m:t>
                            </m:r>
                            <m:r>
                              <a:rPr lang="es-MX" sz="1100" b="0" i="1">
                                <a:latin typeface="Cambria Math" panose="02040503050406030204" pitchFamily="18" charset="0"/>
                              </a:rPr>
                              <m:t> </m:t>
                            </m:r>
                            <m:r>
                              <a:rPr lang="es-MX" sz="1100" b="0" i="1">
                                <a:latin typeface="Cambria Math" panose="02040503050406030204" pitchFamily="18" charset="0"/>
                              </a:rPr>
                              <m:t>𝑖𝑛𝑓𝑙𝑎𝑐𝑖</m:t>
                            </m:r>
                            <m:r>
                              <a:rPr lang="es-MX" sz="1100" b="0" i="1">
                                <a:latin typeface="Cambria Math" panose="02040503050406030204" pitchFamily="18" charset="0"/>
                              </a:rPr>
                              <m:t>ó</m:t>
                            </m:r>
                            <m:r>
                              <a:rPr lang="es-MX" sz="1100" b="0" i="1">
                                <a:latin typeface="Cambria Math" panose="02040503050406030204" pitchFamily="18" charset="0"/>
                              </a:rPr>
                              <m:t>𝑛</m:t>
                            </m:r>
                            <m:r>
                              <a:rPr lang="es-MX" sz="1100" b="0" i="1">
                                <a:latin typeface="Cambria Math" panose="02040503050406030204" pitchFamily="18" charset="0"/>
                              </a:rPr>
                              <m:t> </m:t>
                            </m:r>
                            <m:r>
                              <a:rPr lang="es-MX" sz="1100" b="0" i="1">
                                <a:latin typeface="Cambria Math" panose="02040503050406030204" pitchFamily="18" charset="0"/>
                              </a:rPr>
                              <m:t>𝑎𝑛𝑢𝑎𝑙</m:t>
                            </m:r>
                          </m:e>
                        </m:d>
                      </m:e>
                      <m:sup>
                        <m:f>
                          <m:fPr>
                            <m:type m:val="lin"/>
                            <m:ctrlPr>
                              <a:rPr lang="es-MX" sz="1100" b="0" i="1">
                                <a:latin typeface="Cambria Math"/>
                              </a:rPr>
                            </m:ctrlPr>
                          </m:fPr>
                          <m:num>
                            <m:r>
                              <a:rPr lang="es-MX" sz="1100" b="0" i="1">
                                <a:latin typeface="Cambria Math" panose="02040503050406030204" pitchFamily="18" charset="0"/>
                              </a:rPr>
                              <m:t>1</m:t>
                            </m:r>
                          </m:num>
                          <m:den>
                            <m:r>
                              <a:rPr lang="es-MX" sz="1100" b="0" i="1">
                                <a:latin typeface="Cambria Math" panose="02040503050406030204" pitchFamily="18" charset="0"/>
                              </a:rPr>
                              <m:t>12</m:t>
                            </m:r>
                          </m:den>
                        </m:f>
                      </m:sup>
                    </m:sSup>
                    <m:r>
                      <a:rPr lang="es-MX" sz="1100" b="0" i="1">
                        <a:latin typeface="Cambria Math" panose="02040503050406030204" pitchFamily="18" charset="0"/>
                      </a:rPr>
                      <m:t>−1</m:t>
                    </m:r>
                  </m:oMath>
                </m:oMathPara>
              </a14:m>
              <a:endParaRPr lang="es-MX" sz="1100"/>
            </a:p>
          </xdr:txBody>
        </xdr:sp>
      </mc:Choice>
      <mc:Fallback xmlns="">
        <xdr:sp macro="" textlink="">
          <xdr:nvSpPr>
            <xdr:cNvPr id="5" name="CuadroTexto 4">
              <a:extLst>
                <a:ext uri="{FF2B5EF4-FFF2-40B4-BE49-F238E27FC236}">
                  <a16:creationId xmlns:a16="http://schemas.microsoft.com/office/drawing/2014/main" xmlns:a14="http://schemas.microsoft.com/office/drawing/2010/main" xmlns="" id="{9D60EAF3-DFA9-4ADF-92AC-A1B69366EFFC}"/>
                </a:ext>
              </a:extLst>
            </xdr:cNvPr>
            <xdr:cNvSpPr txBox="1"/>
          </xdr:nvSpPr>
          <xdr:spPr>
            <a:xfrm>
              <a:off x="2371725" y="8086725"/>
              <a:ext cx="4366324" cy="186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𝑇𝑎𝑠𝑎 𝑑𝑒 𝑖𝑛𝑓𝑙𝑎𝑐𝑖ó𝑛 </a:t>
              </a:r>
              <a:r>
                <a:rPr lang="es-CO" sz="1100" b="0" i="0">
                  <a:latin typeface="Cambria Math" panose="02040503050406030204" pitchFamily="18" charset="0"/>
                </a:rPr>
                <a:t>𝑑𝑒𝑙 </a:t>
              </a:r>
              <a:r>
                <a:rPr lang="es-MX" sz="1100" b="0" i="0">
                  <a:latin typeface="Cambria Math" panose="02040503050406030204" pitchFamily="18" charset="0"/>
                </a:rPr>
                <a:t>𝑚𝑒</a:t>
              </a:r>
              <a:r>
                <a:rPr lang="es-CO" sz="1100" b="0" i="0">
                  <a:latin typeface="Cambria Math" panose="02040503050406030204" pitchFamily="18" charset="0"/>
                </a:rPr>
                <a:t>𝑠 𝑖</a:t>
              </a:r>
              <a:r>
                <a:rPr lang="es-MX" sz="1100" b="0" i="0">
                  <a:latin typeface="Cambria Math" panose="02040503050406030204" pitchFamily="18" charset="0"/>
                </a:rPr>
                <a:t>=(1+𝑇𝑎𝑠𝑎 𝑑𝑒 𝑖𝑛𝑓𝑙𝑎𝑐𝑖ó𝑛 𝑎𝑛𝑢𝑎𝑙)^(1∕12)−1</a:t>
              </a:r>
              <a:endParaRPr lang="es-MX" sz="1100"/>
            </a:p>
          </xdr:txBody>
        </xdr:sp>
      </mc:Fallback>
    </mc:AlternateContent>
    <xdr:clientData/>
  </xdr:oneCellAnchor>
  <xdr:oneCellAnchor>
    <xdr:from>
      <xdr:col>2</xdr:col>
      <xdr:colOff>257175</xdr:colOff>
      <xdr:row>52</xdr:row>
      <xdr:rowOff>466725</xdr:rowOff>
    </xdr:from>
    <xdr:ext cx="6403740" cy="172227"/>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xmlns="" id="{FD152C99-82F7-480E-9B93-BFE3A3B20653}"/>
                </a:ext>
              </a:extLst>
            </xdr:cNvPr>
            <xdr:cNvSpPr txBox="1"/>
          </xdr:nvSpPr>
          <xdr:spPr>
            <a:xfrm>
              <a:off x="1781175" y="10096500"/>
              <a:ext cx="6403740"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𝑀𝑒𝑛𝑠𝑢𝑎𝑙𝑖𝑑𝑎𝑑</m:t>
                    </m:r>
                    <m:r>
                      <a:rPr lang="es-MX" sz="1100" b="0" i="1">
                        <a:latin typeface="Cambria Math" panose="02040503050406030204" pitchFamily="18" charset="0"/>
                      </a:rPr>
                      <m:t> </m:t>
                    </m:r>
                    <m:r>
                      <a:rPr lang="es-MX" sz="1100" b="0" i="1">
                        <a:latin typeface="Cambria Math" panose="02040503050406030204" pitchFamily="18" charset="0"/>
                      </a:rPr>
                      <m:t>𝑎</m:t>
                    </m:r>
                    <m:r>
                      <a:rPr lang="es-MX" sz="1100" b="0" i="1">
                        <a:latin typeface="Cambria Math" panose="02040503050406030204" pitchFamily="18" charset="0"/>
                      </a:rPr>
                      <m:t> </m:t>
                    </m:r>
                    <m:r>
                      <a:rPr lang="es-MX" sz="1100" b="0" i="1">
                        <a:latin typeface="Cambria Math" panose="02040503050406030204" pitchFamily="18" charset="0"/>
                      </a:rPr>
                      <m:t>𝑝𝑟𝑒𝑐𝑖𝑜𝑠</m:t>
                    </m:r>
                    <m:r>
                      <a:rPr lang="es-MX" sz="1100" b="0" i="1">
                        <a:latin typeface="Cambria Math" panose="02040503050406030204" pitchFamily="18" charset="0"/>
                      </a:rPr>
                      <m:t> </m:t>
                    </m:r>
                    <m:r>
                      <a:rPr lang="es-MX" sz="1100" b="0" i="1">
                        <a:latin typeface="Cambria Math" panose="02040503050406030204" pitchFamily="18" charset="0"/>
                      </a:rPr>
                      <m:t>𝑑𝑒</m:t>
                    </m:r>
                    <m:r>
                      <a:rPr lang="es-MX" sz="1100" b="0" i="1">
                        <a:latin typeface="Cambria Math" panose="02040503050406030204" pitchFamily="18" charset="0"/>
                      </a:rPr>
                      <m:t> </m:t>
                    </m:r>
                    <m:r>
                      <a:rPr lang="es-MX" sz="1100" b="0" i="1">
                        <a:latin typeface="Cambria Math" panose="02040503050406030204" pitchFamily="18" charset="0"/>
                      </a:rPr>
                      <m:t>𝑙𝑎</m:t>
                    </m:r>
                    <m:r>
                      <a:rPr lang="es-MX" sz="1100" b="0" i="1">
                        <a:latin typeface="Cambria Math" panose="02040503050406030204" pitchFamily="18" charset="0"/>
                      </a:rPr>
                      <m:t> </m:t>
                    </m:r>
                    <m:r>
                      <a:rPr lang="es-MX" sz="1100" b="0" i="1">
                        <a:latin typeface="Cambria Math" panose="02040503050406030204" pitchFamily="18" charset="0"/>
                      </a:rPr>
                      <m:t>𝐹𝑒𝑐h𝑎</m:t>
                    </m:r>
                    <m:r>
                      <a:rPr lang="es-MX" sz="1100" b="0" i="1">
                        <a:latin typeface="Cambria Math" panose="02040503050406030204" pitchFamily="18" charset="0"/>
                      </a:rPr>
                      <m:t> </m:t>
                    </m:r>
                    <m:r>
                      <a:rPr lang="es-MX" sz="1100" b="0" i="1">
                        <a:latin typeface="Cambria Math" panose="02040503050406030204" pitchFamily="18" charset="0"/>
                      </a:rPr>
                      <m:t>𝐵𝑎𝑠𝑒</m:t>
                    </m:r>
                    <m:r>
                      <a:rPr lang="es-MX" sz="1100" b="0" i="1">
                        <a:latin typeface="Cambria Math" panose="02040503050406030204" pitchFamily="18" charset="0"/>
                      </a:rPr>
                      <m:t>=</m:t>
                    </m:r>
                    <m:f>
                      <m:fPr>
                        <m:type m:val="lin"/>
                        <m:ctrlPr>
                          <a:rPr lang="es-MX" sz="1100" b="0" i="1">
                            <a:latin typeface="Cambria Math"/>
                          </a:rPr>
                        </m:ctrlPr>
                      </m:fPr>
                      <m:num>
                        <m:r>
                          <a:rPr lang="es-MX" sz="1100" b="0" i="1">
                            <a:latin typeface="Cambria Math" panose="02040503050406030204" pitchFamily="18" charset="0"/>
                          </a:rPr>
                          <m:t>𝐼𝑚𝑝𝑜𝑟𝑡𝑒</m:t>
                        </m:r>
                        <m:r>
                          <a:rPr lang="es-MX" sz="1100" b="0" i="1">
                            <a:latin typeface="Cambria Math" panose="02040503050406030204" pitchFamily="18" charset="0"/>
                          </a:rPr>
                          <m:t> </m:t>
                        </m:r>
                        <m:r>
                          <a:rPr lang="es-MX" sz="1100" b="0" i="1">
                            <a:latin typeface="Cambria Math" panose="02040503050406030204" pitchFamily="18" charset="0"/>
                          </a:rPr>
                          <m:t>𝑎</m:t>
                        </m:r>
                        <m:r>
                          <a:rPr lang="es-MX" sz="1100" b="0" i="1">
                            <a:latin typeface="Cambria Math" panose="02040503050406030204" pitchFamily="18" charset="0"/>
                          </a:rPr>
                          <m:t> </m:t>
                        </m:r>
                        <m:r>
                          <a:rPr lang="es-MX" sz="1100" b="0" i="1">
                            <a:latin typeface="Cambria Math" panose="02040503050406030204" pitchFamily="18" charset="0"/>
                          </a:rPr>
                          <m:t>𝑎𝑚𝑜𝑟𝑡𝑖𝑧𝑎𝑟</m:t>
                        </m:r>
                      </m:num>
                      <m:den>
                        <m:r>
                          <a:rPr lang="es-MX" sz="1100" b="0" i="1">
                            <a:latin typeface="Cambria Math" panose="02040503050406030204" pitchFamily="18" charset="0"/>
                          </a:rPr>
                          <m:t>𝑛</m:t>
                        </m:r>
                        <m:r>
                          <a:rPr lang="es-MX" sz="1100" b="0" i="1">
                            <a:latin typeface="Cambria Math" panose="02040503050406030204" pitchFamily="18" charset="0"/>
                          </a:rPr>
                          <m:t>ú</m:t>
                        </m:r>
                        <m:r>
                          <a:rPr lang="es-MX" sz="1100" b="0" i="1">
                            <a:latin typeface="Cambria Math" panose="02040503050406030204" pitchFamily="18" charset="0"/>
                          </a:rPr>
                          <m:t>𝑚𝑒𝑟𝑜</m:t>
                        </m:r>
                        <m:r>
                          <a:rPr lang="es-MX" sz="1100" b="0" i="1">
                            <a:latin typeface="Cambria Math" panose="02040503050406030204" pitchFamily="18" charset="0"/>
                          </a:rPr>
                          <m:t> </m:t>
                        </m:r>
                        <m:r>
                          <a:rPr lang="es-MX" sz="1100" b="0" i="1">
                            <a:latin typeface="Cambria Math" panose="02040503050406030204" pitchFamily="18" charset="0"/>
                          </a:rPr>
                          <m:t>𝑑𝑒</m:t>
                        </m:r>
                        <m:r>
                          <a:rPr lang="es-MX" sz="1100" b="0" i="1">
                            <a:latin typeface="Cambria Math" panose="02040503050406030204" pitchFamily="18" charset="0"/>
                          </a:rPr>
                          <m:t> </m:t>
                        </m:r>
                        <m:r>
                          <a:rPr lang="es-MX" sz="1100" b="0" i="1">
                            <a:latin typeface="Cambria Math" panose="02040503050406030204" pitchFamily="18" charset="0"/>
                          </a:rPr>
                          <m:t>𝑚𝑒𝑠𝑒𝑠</m:t>
                        </m:r>
                        <m:r>
                          <a:rPr lang="es-MX" sz="1100" b="0" i="1">
                            <a:latin typeface="Cambria Math" panose="02040503050406030204" pitchFamily="18" charset="0"/>
                          </a:rPr>
                          <m:t> </m:t>
                        </m:r>
                        <m:r>
                          <a:rPr lang="es-MX" sz="1100" b="0" i="1">
                            <a:latin typeface="Cambria Math" panose="02040503050406030204" pitchFamily="18" charset="0"/>
                          </a:rPr>
                          <m:t>𝑝𝑎𝑟𝑎</m:t>
                        </m:r>
                        <m:r>
                          <a:rPr lang="es-MX" sz="1100" b="0" i="1">
                            <a:latin typeface="Cambria Math" panose="02040503050406030204" pitchFamily="18" charset="0"/>
                          </a:rPr>
                          <m:t> </m:t>
                        </m:r>
                        <m:r>
                          <a:rPr lang="es-MX" sz="1100" b="0" i="1">
                            <a:latin typeface="Cambria Math" panose="02040503050406030204" pitchFamily="18" charset="0"/>
                          </a:rPr>
                          <m:t>𝑎𝑚𝑜𝑟𝑡𝑖𝑧𝑎𝑟</m:t>
                        </m:r>
                      </m:den>
                    </m:f>
                    <m:r>
                      <a:rPr lang="es-MX" sz="1100" b="0" i="1">
                        <a:latin typeface="Cambria Math" panose="02040503050406030204" pitchFamily="18" charset="0"/>
                      </a:rPr>
                      <m:t> </m:t>
                    </m:r>
                  </m:oMath>
                </m:oMathPara>
              </a14:m>
              <a:endParaRPr lang="es-MX" sz="1100"/>
            </a:p>
          </xdr:txBody>
        </xdr:sp>
      </mc:Choice>
      <mc:Fallback xmlns="">
        <xdr:sp macro="" textlink="">
          <xdr:nvSpPr>
            <xdr:cNvPr id="6" name="CuadroTexto 5">
              <a:extLst>
                <a:ext uri="{FF2B5EF4-FFF2-40B4-BE49-F238E27FC236}">
                  <a16:creationId xmlns:a16="http://schemas.microsoft.com/office/drawing/2014/main" xmlns:a14="http://schemas.microsoft.com/office/drawing/2010/main" xmlns="" id="{FD152C99-82F7-480E-9B93-BFE3A3B20653}"/>
                </a:ext>
              </a:extLst>
            </xdr:cNvPr>
            <xdr:cNvSpPr txBox="1"/>
          </xdr:nvSpPr>
          <xdr:spPr>
            <a:xfrm>
              <a:off x="1781175" y="10096500"/>
              <a:ext cx="6403740"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𝑀𝑒𝑛𝑠𝑢𝑎𝑙𝑖𝑑𝑎𝑑 𝑎 𝑝𝑟𝑒𝑐𝑖𝑜𝑠 𝑑𝑒 𝑙𝑎 𝐹𝑒𝑐ℎ𝑎 𝐵𝑎𝑠𝑒=〖𝐼𝑚𝑝𝑜𝑟𝑡𝑒 𝑎 𝑎𝑚𝑜𝑟𝑡𝑖𝑧𝑎𝑟〗∕〖𝑛ú𝑚𝑒𝑟𝑜 𝑑𝑒 𝑚𝑒𝑠𝑒𝑠 𝑝𝑎𝑟𝑎 𝑎𝑚𝑜𝑟𝑡𝑖𝑧𝑎𝑟〗  </a:t>
              </a:r>
              <a:endParaRPr lang="es-MX" sz="1100"/>
            </a:p>
          </xdr:txBody>
        </xdr:sp>
      </mc:Fallback>
    </mc:AlternateContent>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I26"/>
  <sheetViews>
    <sheetView tabSelected="1" zoomScaleNormal="100" workbookViewId="0">
      <selection activeCell="E20" sqref="E20"/>
    </sheetView>
  </sheetViews>
  <sheetFormatPr baseColWidth="10" defaultColWidth="11.42578125" defaultRowHeight="12.75" x14ac:dyDescent="0.2"/>
  <cols>
    <col min="1" max="1" width="3.7109375" style="458" customWidth="1"/>
    <col min="2" max="2" width="18" style="458" customWidth="1"/>
    <col min="3" max="3" width="20.85546875" style="458" customWidth="1"/>
    <col min="4" max="4" width="11" style="458" customWidth="1"/>
    <col min="5" max="5" width="21.5703125" style="458" customWidth="1"/>
    <col min="6" max="6" width="15.7109375" style="458" customWidth="1"/>
    <col min="7" max="7" width="16.7109375" style="458" customWidth="1"/>
    <col min="8" max="8" width="29.5703125" style="458" customWidth="1"/>
    <col min="9" max="16384" width="11.42578125" style="458"/>
  </cols>
  <sheetData>
    <row r="1" spans="1:9" x14ac:dyDescent="0.2">
      <c r="A1" s="456"/>
      <c r="B1" s="457"/>
      <c r="C1" s="457"/>
      <c r="D1" s="457"/>
      <c r="E1" s="456"/>
      <c r="F1" s="456"/>
      <c r="G1" s="456"/>
      <c r="H1" s="456"/>
      <c r="I1" s="456"/>
    </row>
    <row r="2" spans="1:9" ht="15" x14ac:dyDescent="0.25">
      <c r="A2" s="459"/>
      <c r="B2" s="460"/>
      <c r="C2" s="461" t="s">
        <v>414</v>
      </c>
      <c r="D2" s="462"/>
      <c r="E2" s="462"/>
      <c r="F2" s="462"/>
      <c r="G2" s="462"/>
      <c r="H2" s="463"/>
      <c r="I2" s="459"/>
    </row>
    <row r="3" spans="1:9" x14ac:dyDescent="0.2">
      <c r="A3" s="459"/>
      <c r="B3" s="460"/>
      <c r="C3" s="464"/>
      <c r="D3" s="464"/>
      <c r="E3" s="459"/>
      <c r="F3" s="459"/>
      <c r="G3" s="459"/>
      <c r="H3" s="459"/>
      <c r="I3" s="459"/>
    </row>
    <row r="4" spans="1:9" ht="15" x14ac:dyDescent="0.25">
      <c r="A4" s="459"/>
      <c r="B4" s="460"/>
      <c r="C4" s="461" t="s">
        <v>413</v>
      </c>
      <c r="D4" s="462"/>
      <c r="E4" s="462"/>
      <c r="F4" s="462"/>
      <c r="G4" s="462"/>
      <c r="H4" s="463"/>
      <c r="I4" s="459"/>
    </row>
    <row r="5" spans="1:9" x14ac:dyDescent="0.2">
      <c r="A5" s="459"/>
      <c r="B5" s="464"/>
      <c r="C5" s="464"/>
      <c r="D5" s="464"/>
      <c r="E5" s="459"/>
      <c r="F5" s="459"/>
      <c r="G5" s="459"/>
      <c r="H5" s="459"/>
      <c r="I5" s="459"/>
    </row>
    <row r="6" spans="1:9" x14ac:dyDescent="0.2">
      <c r="A6" s="459"/>
      <c r="B6" s="459"/>
      <c r="C6" s="459"/>
      <c r="D6" s="459"/>
      <c r="E6" s="459"/>
      <c r="F6" s="459"/>
      <c r="G6" s="459"/>
      <c r="H6" s="465"/>
      <c r="I6" s="459"/>
    </row>
    <row r="7" spans="1:9" x14ac:dyDescent="0.2">
      <c r="A7" s="459"/>
      <c r="B7" s="466" t="s">
        <v>132</v>
      </c>
      <c r="C7" s="467"/>
      <c r="D7" s="468"/>
      <c r="E7" s="468"/>
      <c r="F7" s="468"/>
      <c r="G7" s="468"/>
      <c r="H7" s="468"/>
      <c r="I7" s="459"/>
    </row>
    <row r="8" spans="1:9" x14ac:dyDescent="0.2">
      <c r="A8" s="459"/>
      <c r="B8" s="468"/>
      <c r="C8" s="469"/>
      <c r="D8" s="470"/>
      <c r="E8" s="470"/>
      <c r="F8" s="470"/>
      <c r="G8" s="470"/>
      <c r="H8" s="470"/>
      <c r="I8" s="459"/>
    </row>
    <row r="9" spans="1:9" ht="15" customHeight="1" x14ac:dyDescent="0.2">
      <c r="A9" s="459"/>
      <c r="B9" s="471" t="s">
        <v>0</v>
      </c>
      <c r="C9" s="517"/>
      <c r="D9" s="518"/>
      <c r="E9" s="518"/>
      <c r="F9" s="518"/>
      <c r="G9" s="519"/>
      <c r="H9" s="472"/>
      <c r="I9" s="473"/>
    </row>
    <row r="10" spans="1:9" ht="15" customHeight="1" x14ac:dyDescent="0.2">
      <c r="A10" s="459"/>
      <c r="B10" s="474" t="s">
        <v>1</v>
      </c>
      <c r="C10" s="242"/>
      <c r="D10" s="475" t="s">
        <v>129</v>
      </c>
      <c r="E10" s="476"/>
      <c r="F10" s="477"/>
      <c r="G10" s="477"/>
      <c r="H10" s="477"/>
      <c r="I10" s="459"/>
    </row>
    <row r="11" spans="1:9" x14ac:dyDescent="0.2">
      <c r="A11" s="459"/>
      <c r="B11" s="459"/>
      <c r="C11" s="456"/>
      <c r="D11" s="459"/>
      <c r="E11" s="478"/>
      <c r="F11" s="475"/>
      <c r="G11" s="479"/>
      <c r="H11" s="480"/>
      <c r="I11" s="459"/>
    </row>
    <row r="12" spans="1:9" x14ac:dyDescent="0.2">
      <c r="A12" s="459"/>
      <c r="B12" s="459"/>
      <c r="C12" s="459"/>
      <c r="D12" s="459"/>
      <c r="E12" s="481"/>
      <c r="F12" s="459"/>
      <c r="G12" s="459"/>
      <c r="H12" s="459"/>
      <c r="I12" s="459"/>
    </row>
    <row r="13" spans="1:9" ht="74.25" customHeight="1" x14ac:dyDescent="0.2">
      <c r="A13" s="459"/>
      <c r="B13" s="526" t="s">
        <v>416</v>
      </c>
      <c r="C13" s="527"/>
      <c r="D13" s="527"/>
      <c r="E13" s="527"/>
      <c r="F13" s="527"/>
      <c r="G13" s="527"/>
      <c r="H13" s="528"/>
      <c r="I13" s="459"/>
    </row>
    <row r="14" spans="1:9" x14ac:dyDescent="0.2">
      <c r="A14" s="459"/>
      <c r="B14" s="459"/>
      <c r="C14" s="459"/>
      <c r="D14" s="459"/>
      <c r="E14" s="481"/>
      <c r="F14" s="459"/>
      <c r="G14" s="459"/>
      <c r="H14" s="459"/>
      <c r="I14" s="459"/>
    </row>
    <row r="15" spans="1:9" x14ac:dyDescent="0.2">
      <c r="A15" s="459"/>
      <c r="B15" s="459"/>
      <c r="C15" s="459"/>
      <c r="D15" s="459"/>
      <c r="E15" s="481"/>
      <c r="F15" s="459"/>
      <c r="G15" s="459"/>
      <c r="H15" s="459"/>
      <c r="I15" s="459"/>
    </row>
    <row r="16" spans="1:9" ht="21" x14ac:dyDescent="0.35">
      <c r="A16" s="459"/>
      <c r="B16" s="468"/>
      <c r="C16" s="523"/>
      <c r="D16" s="523"/>
      <c r="E16" s="523"/>
      <c r="F16" s="523"/>
      <c r="G16" s="523"/>
      <c r="H16" s="468"/>
      <c r="I16" s="459"/>
    </row>
    <row r="17" spans="1:9" x14ac:dyDescent="0.2">
      <c r="A17" s="459"/>
      <c r="B17" s="459"/>
      <c r="C17" s="459"/>
      <c r="D17" s="459"/>
      <c r="E17" s="459"/>
      <c r="F17" s="459"/>
      <c r="G17" s="459"/>
      <c r="H17" s="459"/>
      <c r="I17" s="459"/>
    </row>
    <row r="18" spans="1:9" x14ac:dyDescent="0.2">
      <c r="A18" s="459"/>
      <c r="B18" s="524" t="s">
        <v>2</v>
      </c>
      <c r="C18" s="524"/>
      <c r="D18" s="524"/>
      <c r="E18" s="482" t="s">
        <v>3</v>
      </c>
      <c r="F18" s="525" t="s">
        <v>4</v>
      </c>
      <c r="G18" s="525"/>
      <c r="H18" s="525"/>
      <c r="I18" s="459"/>
    </row>
    <row r="19" spans="1:9" ht="30" customHeight="1" x14ac:dyDescent="0.2">
      <c r="A19" s="483"/>
      <c r="B19" s="520" t="s">
        <v>380</v>
      </c>
      <c r="C19" s="521"/>
      <c r="D19" s="522"/>
      <c r="E19" s="488">
        <f>'PE-4a'!G46</f>
        <v>0</v>
      </c>
      <c r="F19" s="520"/>
      <c r="G19" s="521"/>
      <c r="H19" s="522"/>
      <c r="I19" s="473"/>
    </row>
    <row r="20" spans="1:9" ht="26.25" customHeight="1" x14ac:dyDescent="0.2">
      <c r="A20" s="483"/>
      <c r="B20" s="520" t="s">
        <v>381</v>
      </c>
      <c r="C20" s="521"/>
      <c r="D20" s="522"/>
      <c r="E20" s="489">
        <f>E19*23</f>
        <v>0</v>
      </c>
      <c r="F20" s="520"/>
      <c r="G20" s="521"/>
      <c r="H20" s="522"/>
      <c r="I20" s="473"/>
    </row>
    <row r="21" spans="1:9" x14ac:dyDescent="0.2">
      <c r="A21" s="459"/>
      <c r="B21" s="484" t="s">
        <v>368</v>
      </c>
      <c r="C21" s="484"/>
      <c r="D21" s="484"/>
      <c r="E21" s="485"/>
      <c r="F21" s="484"/>
      <c r="G21" s="475"/>
      <c r="H21" s="484"/>
      <c r="I21" s="459"/>
    </row>
    <row r="22" spans="1:9" ht="12.75" customHeight="1" x14ac:dyDescent="0.2">
      <c r="A22" s="459"/>
      <c r="B22" s="477" t="s">
        <v>382</v>
      </c>
      <c r="C22" s="477"/>
      <c r="D22" s="477"/>
      <c r="E22" s="486"/>
      <c r="F22" s="475"/>
      <c r="G22" s="479"/>
      <c r="H22" s="459"/>
      <c r="I22" s="459"/>
    </row>
    <row r="23" spans="1:9" x14ac:dyDescent="0.2">
      <c r="A23" s="459"/>
      <c r="B23" s="459"/>
      <c r="C23" s="459"/>
      <c r="D23" s="459"/>
      <c r="E23" s="459"/>
      <c r="F23" s="459"/>
      <c r="G23" s="459"/>
      <c r="H23" s="459"/>
      <c r="I23" s="459"/>
    </row>
    <row r="26" spans="1:9" x14ac:dyDescent="0.2">
      <c r="E26" s="487"/>
    </row>
  </sheetData>
  <sheetProtection password="934C" sheet="1" objects="1" scenarios="1"/>
  <mergeCells count="9">
    <mergeCell ref="C9:G9"/>
    <mergeCell ref="F20:H20"/>
    <mergeCell ref="C16:G16"/>
    <mergeCell ref="B18:D18"/>
    <mergeCell ref="F18:H18"/>
    <mergeCell ref="B19:D19"/>
    <mergeCell ref="F19:H19"/>
    <mergeCell ref="B20:D20"/>
    <mergeCell ref="B13:H13"/>
  </mergeCells>
  <printOptions horizontalCentered="1"/>
  <pageMargins left="0.70866141732283472" right="0.70866141732283472" top="0.74803149606299213" bottom="0.74803149606299213" header="0.31496062992125984" footer="0.31496062992125984"/>
  <pageSetup scale="8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pageSetUpPr fitToPage="1"/>
  </sheetPr>
  <dimension ref="A1:AE36"/>
  <sheetViews>
    <sheetView showGridLines="0" zoomScale="85" zoomScaleNormal="85" workbookViewId="0">
      <selection activeCell="C14" sqref="C14"/>
    </sheetView>
  </sheetViews>
  <sheetFormatPr baseColWidth="10" defaultColWidth="11.42578125" defaultRowHeight="15" x14ac:dyDescent="0.25"/>
  <cols>
    <col min="1" max="1" width="4.28515625" style="2" customWidth="1"/>
    <col min="2" max="2" width="11.42578125" style="2"/>
    <col min="3" max="3" width="51.42578125" style="2" customWidth="1"/>
    <col min="4" max="4" width="20.85546875" style="2" customWidth="1"/>
    <col min="5" max="16384" width="11.42578125" style="2"/>
  </cols>
  <sheetData>
    <row r="1" spans="1:31" x14ac:dyDescent="0.25">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row>
    <row r="2" spans="1:31" x14ac:dyDescent="0.25">
      <c r="A2" s="10"/>
      <c r="B2" s="40"/>
      <c r="C2" s="88" t="str">
        <f>'PE-4'!$C$2</f>
        <v xml:space="preserve">Concurso Público Internacional Mixto No. </v>
      </c>
      <c r="D2" s="56"/>
      <c r="E2" s="56"/>
      <c r="F2" s="56"/>
      <c r="G2" s="10"/>
      <c r="H2" s="10"/>
      <c r="I2" s="10"/>
      <c r="J2" s="10"/>
      <c r="K2" s="10"/>
      <c r="L2" s="10"/>
      <c r="M2" s="10"/>
      <c r="N2" s="10"/>
      <c r="O2" s="10"/>
      <c r="P2" s="10"/>
      <c r="Q2" s="10"/>
      <c r="R2" s="10"/>
      <c r="S2" s="10"/>
      <c r="T2" s="10"/>
      <c r="U2" s="10"/>
      <c r="V2" s="10"/>
      <c r="W2" s="10"/>
      <c r="X2" s="10"/>
      <c r="Y2" s="10"/>
      <c r="Z2" s="10"/>
      <c r="AA2" s="10"/>
      <c r="AB2" s="10"/>
      <c r="AC2" s="10"/>
      <c r="AD2" s="10"/>
      <c r="AE2" s="10"/>
    </row>
    <row r="3" spans="1:31" x14ac:dyDescent="0.25">
      <c r="A3" s="10"/>
      <c r="B3" s="40"/>
      <c r="C3" s="89"/>
      <c r="D3" s="37"/>
      <c r="E3" s="36"/>
      <c r="F3" s="36"/>
      <c r="G3" s="10"/>
      <c r="H3" s="10"/>
      <c r="I3" s="10"/>
      <c r="J3" s="10"/>
      <c r="K3" s="10"/>
      <c r="L3" s="10"/>
      <c r="M3" s="10"/>
      <c r="N3" s="10"/>
      <c r="O3" s="10"/>
      <c r="P3" s="10"/>
      <c r="Q3" s="10"/>
      <c r="R3" s="10"/>
      <c r="S3" s="10"/>
      <c r="T3" s="10"/>
      <c r="U3" s="10"/>
      <c r="V3" s="10"/>
      <c r="W3" s="10"/>
      <c r="X3" s="10"/>
      <c r="Y3" s="10"/>
      <c r="Z3" s="10"/>
      <c r="AA3" s="10"/>
      <c r="AB3" s="10"/>
      <c r="AC3" s="10"/>
      <c r="AD3" s="10"/>
      <c r="AE3" s="10"/>
    </row>
    <row r="4" spans="1:31" x14ac:dyDescent="0.25">
      <c r="A4" s="10"/>
      <c r="B4" s="40"/>
      <c r="C4" s="88" t="str">
        <f>'PE-4'!$C$4</f>
        <v>Proyecto de Construcción del Hospital General de Zona de 144 camas, en Bahía de Banderas, Nayarit</v>
      </c>
      <c r="D4" s="56"/>
      <c r="E4" s="56"/>
      <c r="F4" s="56"/>
      <c r="G4" s="10"/>
      <c r="H4" s="10"/>
      <c r="I4" s="10"/>
      <c r="J4" s="10"/>
      <c r="K4" s="10"/>
      <c r="L4" s="10"/>
      <c r="M4" s="10"/>
      <c r="N4" s="10"/>
      <c r="O4" s="10"/>
      <c r="P4" s="10"/>
      <c r="Q4" s="10"/>
      <c r="R4" s="10"/>
      <c r="S4" s="10"/>
      <c r="T4" s="10"/>
      <c r="U4" s="10"/>
      <c r="V4" s="10"/>
      <c r="W4" s="10"/>
      <c r="X4" s="10"/>
      <c r="Y4" s="10"/>
      <c r="Z4" s="10"/>
      <c r="AA4" s="10"/>
      <c r="AB4" s="10"/>
      <c r="AC4" s="10"/>
      <c r="AD4" s="10"/>
      <c r="AE4" s="10"/>
    </row>
    <row r="5" spans="1:31" x14ac:dyDescent="0.25">
      <c r="A5" s="10"/>
      <c r="B5" s="37"/>
      <c r="C5" s="37"/>
      <c r="D5" s="37"/>
      <c r="E5" s="36"/>
      <c r="F5" s="36"/>
      <c r="G5" s="58"/>
      <c r="H5" s="10"/>
      <c r="I5" s="10"/>
      <c r="J5" s="10"/>
      <c r="K5" s="10"/>
      <c r="L5" s="10"/>
      <c r="M5" s="10"/>
      <c r="N5" s="10"/>
      <c r="O5" s="10"/>
      <c r="P5" s="10"/>
      <c r="Q5" s="10"/>
      <c r="R5" s="10"/>
      <c r="S5" s="10"/>
      <c r="T5" s="10"/>
      <c r="U5" s="10"/>
      <c r="V5" s="10"/>
      <c r="W5" s="10"/>
      <c r="X5" s="10"/>
      <c r="Y5" s="10"/>
      <c r="Z5" s="10"/>
      <c r="AA5" s="10"/>
      <c r="AB5" s="10"/>
      <c r="AC5" s="10"/>
      <c r="AD5" s="10"/>
      <c r="AE5" s="10"/>
    </row>
    <row r="6" spans="1:31" x14ac:dyDescent="0.25">
      <c r="A6" s="10"/>
      <c r="B6" s="80" t="s">
        <v>135</v>
      </c>
      <c r="C6" s="79"/>
      <c r="D6" s="79"/>
      <c r="E6" s="79"/>
      <c r="F6" s="79"/>
      <c r="G6" s="10"/>
      <c r="H6" s="10"/>
      <c r="I6" s="307"/>
      <c r="J6" s="10"/>
      <c r="K6" s="10"/>
      <c r="L6" s="10"/>
      <c r="M6" s="10"/>
      <c r="N6" s="10"/>
      <c r="O6" s="10"/>
      <c r="P6" s="10"/>
      <c r="Q6" s="10"/>
      <c r="R6" s="10"/>
      <c r="S6" s="10"/>
      <c r="T6" s="10"/>
      <c r="U6" s="10"/>
      <c r="V6" s="10"/>
      <c r="W6" s="10"/>
      <c r="X6" s="10"/>
      <c r="Y6" s="10"/>
      <c r="Z6" s="10"/>
      <c r="AA6" s="10"/>
      <c r="AB6" s="10"/>
      <c r="AC6" s="10"/>
      <c r="AD6" s="10"/>
      <c r="AE6" s="10"/>
    </row>
    <row r="7" spans="1:31" x14ac:dyDescent="0.25">
      <c r="A7" s="10"/>
      <c r="B7" s="429" t="s">
        <v>372</v>
      </c>
      <c r="C7" s="430"/>
      <c r="D7" s="79"/>
      <c r="E7" s="79"/>
      <c r="F7" s="79"/>
      <c r="G7" s="58"/>
      <c r="H7" s="10"/>
      <c r="I7" s="307"/>
      <c r="J7" s="10"/>
      <c r="K7" s="10"/>
      <c r="L7" s="10"/>
      <c r="M7" s="10"/>
      <c r="N7" s="10"/>
      <c r="O7" s="10"/>
      <c r="P7" s="10"/>
      <c r="Q7" s="10"/>
      <c r="R7" s="10"/>
      <c r="S7" s="10"/>
      <c r="T7" s="10"/>
      <c r="U7" s="10"/>
      <c r="V7" s="10"/>
      <c r="W7" s="10"/>
      <c r="X7" s="10"/>
      <c r="Y7" s="10"/>
      <c r="Z7" s="10"/>
      <c r="AA7" s="10"/>
      <c r="AB7" s="10"/>
      <c r="AC7" s="10"/>
      <c r="AD7" s="10"/>
      <c r="AE7" s="10"/>
    </row>
    <row r="8" spans="1:31" ht="17.100000000000001" customHeight="1" x14ac:dyDescent="0.25">
      <c r="A8" s="10"/>
      <c r="B8" s="81"/>
      <c r="C8" s="79"/>
      <c r="D8" s="79"/>
      <c r="E8" s="79"/>
      <c r="F8" s="79"/>
      <c r="G8" s="10"/>
      <c r="H8" s="10"/>
      <c r="I8" s="22"/>
      <c r="J8" s="285"/>
      <c r="K8" s="285"/>
      <c r="L8" s="285"/>
      <c r="M8" s="285"/>
      <c r="N8" s="285"/>
      <c r="O8" s="285"/>
      <c r="P8" s="285"/>
      <c r="Q8" s="285"/>
      <c r="R8" s="285"/>
      <c r="S8" s="10"/>
      <c r="T8" s="10"/>
      <c r="U8" s="10"/>
      <c r="V8" s="10"/>
      <c r="W8" s="10"/>
      <c r="X8" s="10"/>
      <c r="Y8" s="10"/>
      <c r="Z8" s="10"/>
      <c r="AA8" s="10"/>
      <c r="AB8" s="10"/>
      <c r="AC8" s="10"/>
      <c r="AD8" s="10"/>
      <c r="AE8" s="10"/>
    </row>
    <row r="9" spans="1:31" ht="17.100000000000001" customHeight="1" x14ac:dyDescent="0.25">
      <c r="A9" s="10"/>
      <c r="B9" s="62" t="s">
        <v>0</v>
      </c>
      <c r="C9" s="561"/>
      <c r="D9" s="562"/>
      <c r="E9" s="562"/>
      <c r="F9" s="563"/>
      <c r="G9" s="380"/>
      <c r="H9" s="10"/>
      <c r="I9" s="379"/>
      <c r="J9" s="285"/>
      <c r="K9" s="285"/>
      <c r="L9" s="285"/>
      <c r="M9" s="285"/>
      <c r="N9" s="285"/>
      <c r="O9" s="285"/>
      <c r="P9" s="285"/>
      <c r="Q9" s="285"/>
      <c r="R9" s="285"/>
      <c r="S9" s="10"/>
      <c r="T9" s="10"/>
      <c r="U9" s="10"/>
      <c r="V9" s="10"/>
      <c r="W9" s="10"/>
      <c r="X9" s="10"/>
      <c r="Y9" s="10"/>
      <c r="Z9" s="10"/>
      <c r="AA9" s="10"/>
      <c r="AB9" s="10"/>
      <c r="AC9" s="10"/>
      <c r="AD9" s="10"/>
      <c r="AE9" s="10"/>
    </row>
    <row r="10" spans="1:31" x14ac:dyDescent="0.25">
      <c r="A10" s="10"/>
      <c r="B10" s="325" t="s">
        <v>1</v>
      </c>
      <c r="C10" s="242"/>
      <c r="D10" s="326" t="s">
        <v>129</v>
      </c>
      <c r="E10" s="78"/>
      <c r="F10" s="39"/>
      <c r="G10" s="39"/>
      <c r="H10" s="10"/>
      <c r="I10" s="379"/>
      <c r="J10" s="285"/>
      <c r="K10" s="285"/>
      <c r="L10" s="285"/>
      <c r="M10" s="285"/>
      <c r="N10" s="285"/>
      <c r="O10" s="285"/>
      <c r="P10" s="285"/>
      <c r="Q10" s="285"/>
      <c r="R10" s="285"/>
      <c r="S10" s="10"/>
      <c r="T10" s="10"/>
      <c r="U10" s="10"/>
      <c r="V10" s="10"/>
      <c r="W10" s="10"/>
      <c r="X10" s="10"/>
      <c r="Y10" s="10"/>
      <c r="Z10" s="10"/>
      <c r="AA10" s="10"/>
      <c r="AB10" s="10"/>
      <c r="AC10" s="10"/>
      <c r="AD10" s="10"/>
      <c r="AE10" s="10"/>
    </row>
    <row r="11" spans="1:31" x14ac:dyDescent="0.25">
      <c r="A11" s="10"/>
      <c r="B11" s="10"/>
      <c r="C11" s="10"/>
      <c r="D11" s="10"/>
      <c r="E11" s="10"/>
      <c r="F11" s="307"/>
      <c r="G11" s="22"/>
      <c r="H11" s="307"/>
      <c r="I11" s="307"/>
      <c r="J11" s="10"/>
      <c r="K11" s="10"/>
      <c r="L11" s="10"/>
      <c r="M11" s="10"/>
      <c r="N11" s="10"/>
      <c r="O11" s="10"/>
      <c r="P11" s="10"/>
      <c r="Q11" s="10"/>
      <c r="R11" s="10"/>
      <c r="S11" s="10"/>
      <c r="T11" s="10"/>
      <c r="U11" s="10"/>
      <c r="V11" s="10"/>
      <c r="W11" s="10"/>
      <c r="X11" s="10"/>
      <c r="Y11" s="10"/>
      <c r="Z11" s="10"/>
      <c r="AA11" s="10"/>
      <c r="AB11" s="10"/>
      <c r="AC11" s="10"/>
      <c r="AD11" s="10"/>
      <c r="AE11" s="10"/>
    </row>
    <row r="12" spans="1:31" ht="81" customHeight="1" x14ac:dyDescent="0.25">
      <c r="A12" s="10"/>
      <c r="B12" s="10"/>
      <c r="C12" s="537" t="s">
        <v>416</v>
      </c>
      <c r="D12" s="538"/>
      <c r="E12" s="538"/>
      <c r="F12" s="538"/>
      <c r="G12" s="538"/>
      <c r="H12" s="538"/>
      <c r="I12" s="307"/>
      <c r="J12" s="10"/>
      <c r="K12" s="10"/>
      <c r="L12" s="10"/>
      <c r="M12" s="10"/>
      <c r="N12" s="10"/>
      <c r="O12" s="10"/>
      <c r="P12" s="10"/>
      <c r="Q12" s="10"/>
      <c r="R12" s="10"/>
      <c r="S12" s="10"/>
      <c r="T12" s="10"/>
      <c r="U12" s="10"/>
      <c r="V12" s="10"/>
      <c r="W12" s="10"/>
      <c r="X12" s="10"/>
      <c r="Y12" s="10"/>
      <c r="Z12" s="10"/>
      <c r="AA12" s="10"/>
      <c r="AB12" s="10"/>
      <c r="AC12" s="10"/>
      <c r="AD12" s="10"/>
      <c r="AE12" s="10"/>
    </row>
    <row r="13" spans="1:31" x14ac:dyDescent="0.25">
      <c r="A13" s="10"/>
      <c r="B13" s="10"/>
      <c r="C13" s="10"/>
      <c r="D13" s="10"/>
      <c r="E13" s="322"/>
      <c r="F13" s="322"/>
      <c r="G13" s="321" t="s">
        <v>175</v>
      </c>
      <c r="H13" s="322"/>
      <c r="I13" s="322"/>
      <c r="J13" s="322"/>
      <c r="K13" s="322"/>
      <c r="L13" s="322"/>
      <c r="M13" s="322"/>
      <c r="N13" s="322"/>
      <c r="O13" s="322"/>
      <c r="P13" s="322"/>
      <c r="Q13" s="322"/>
      <c r="R13" s="322"/>
      <c r="S13" s="322"/>
      <c r="T13" s="322"/>
      <c r="U13" s="322"/>
      <c r="V13" s="322"/>
      <c r="W13" s="322"/>
      <c r="X13" s="322"/>
      <c r="Y13" s="322"/>
      <c r="Z13" s="322"/>
      <c r="AA13" s="322"/>
      <c r="AB13" s="322"/>
      <c r="AC13" s="322"/>
      <c r="AD13" s="10"/>
      <c r="AE13" s="10"/>
    </row>
    <row r="14" spans="1:31" x14ac:dyDescent="0.25">
      <c r="A14" s="10"/>
      <c r="B14" s="138" t="s">
        <v>33</v>
      </c>
      <c r="C14" s="139" t="s">
        <v>113</v>
      </c>
      <c r="D14" s="68"/>
      <c r="E14" s="136">
        <v>1</v>
      </c>
      <c r="F14" s="136">
        <f t="shared" ref="F14:AC14" si="0">E14+1</f>
        <v>2</v>
      </c>
      <c r="G14" s="136">
        <f t="shared" si="0"/>
        <v>3</v>
      </c>
      <c r="H14" s="136">
        <f t="shared" si="0"/>
        <v>4</v>
      </c>
      <c r="I14" s="136">
        <f t="shared" si="0"/>
        <v>5</v>
      </c>
      <c r="J14" s="136">
        <f t="shared" si="0"/>
        <v>6</v>
      </c>
      <c r="K14" s="136">
        <f t="shared" si="0"/>
        <v>7</v>
      </c>
      <c r="L14" s="136">
        <f t="shared" si="0"/>
        <v>8</v>
      </c>
      <c r="M14" s="136">
        <f t="shared" si="0"/>
        <v>9</v>
      </c>
      <c r="N14" s="136">
        <f t="shared" si="0"/>
        <v>10</v>
      </c>
      <c r="O14" s="136">
        <f t="shared" si="0"/>
        <v>11</v>
      </c>
      <c r="P14" s="136">
        <f t="shared" si="0"/>
        <v>12</v>
      </c>
      <c r="Q14" s="136">
        <f t="shared" si="0"/>
        <v>13</v>
      </c>
      <c r="R14" s="136">
        <f t="shared" si="0"/>
        <v>14</v>
      </c>
      <c r="S14" s="136">
        <f t="shared" si="0"/>
        <v>15</v>
      </c>
      <c r="T14" s="136">
        <f t="shared" si="0"/>
        <v>16</v>
      </c>
      <c r="U14" s="136">
        <f t="shared" si="0"/>
        <v>17</v>
      </c>
      <c r="V14" s="136">
        <f t="shared" si="0"/>
        <v>18</v>
      </c>
      <c r="W14" s="136">
        <f t="shared" si="0"/>
        <v>19</v>
      </c>
      <c r="X14" s="136">
        <f t="shared" si="0"/>
        <v>20</v>
      </c>
      <c r="Y14" s="136">
        <f t="shared" si="0"/>
        <v>21</v>
      </c>
      <c r="Z14" s="136">
        <f t="shared" si="0"/>
        <v>22</v>
      </c>
      <c r="AA14" s="136">
        <f t="shared" si="0"/>
        <v>23</v>
      </c>
      <c r="AB14" s="136">
        <f t="shared" si="0"/>
        <v>24</v>
      </c>
      <c r="AC14" s="136">
        <f t="shared" si="0"/>
        <v>25</v>
      </c>
      <c r="AD14" s="137" t="s">
        <v>11</v>
      </c>
      <c r="AE14" s="10"/>
    </row>
    <row r="15" spans="1:31" x14ac:dyDescent="0.25">
      <c r="A15" s="10"/>
      <c r="B15" s="141" t="s">
        <v>34</v>
      </c>
      <c r="C15" s="144"/>
      <c r="D15" s="140"/>
      <c r="E15" s="190"/>
      <c r="F15" s="190"/>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9"/>
      <c r="AE15" s="10"/>
    </row>
    <row r="16" spans="1:31" x14ac:dyDescent="0.25">
      <c r="A16" s="10"/>
      <c r="B16" s="141" t="s">
        <v>77</v>
      </c>
      <c r="C16" s="144"/>
      <c r="D16" s="140"/>
      <c r="E16" s="190"/>
      <c r="F16" s="190"/>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9"/>
      <c r="AE16" s="10"/>
    </row>
    <row r="17" spans="1:31" x14ac:dyDescent="0.25">
      <c r="A17" s="10"/>
      <c r="B17" s="141" t="s">
        <v>35</v>
      </c>
      <c r="C17" s="144"/>
      <c r="D17" s="140"/>
      <c r="E17" s="190"/>
      <c r="F17" s="190"/>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9"/>
      <c r="AE17" s="10"/>
    </row>
    <row r="18" spans="1:31" x14ac:dyDescent="0.25">
      <c r="A18" s="10"/>
      <c r="B18" s="141" t="s">
        <v>36</v>
      </c>
      <c r="C18" s="144"/>
      <c r="D18" s="140"/>
      <c r="E18" s="190"/>
      <c r="F18" s="190"/>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9"/>
      <c r="AE18" s="10"/>
    </row>
    <row r="19" spans="1:31" x14ac:dyDescent="0.25">
      <c r="A19" s="10"/>
      <c r="B19" s="141" t="s">
        <v>37</v>
      </c>
      <c r="C19" s="144"/>
      <c r="D19" s="140"/>
      <c r="E19" s="190"/>
      <c r="F19" s="190"/>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9"/>
      <c r="AE19" s="10"/>
    </row>
    <row r="20" spans="1:31" x14ac:dyDescent="0.25">
      <c r="A20" s="10"/>
      <c r="B20" s="141" t="s">
        <v>78</v>
      </c>
      <c r="C20" s="144"/>
      <c r="D20" s="140"/>
      <c r="E20" s="190"/>
      <c r="F20" s="190"/>
      <c r="G20" s="188"/>
      <c r="H20" s="188"/>
      <c r="I20" s="188"/>
      <c r="J20" s="188"/>
      <c r="K20" s="188"/>
      <c r="L20" s="188"/>
      <c r="M20" s="188"/>
      <c r="N20" s="188"/>
      <c r="O20" s="188"/>
      <c r="P20" s="188"/>
      <c r="Q20" s="188"/>
      <c r="R20" s="188"/>
      <c r="S20" s="188"/>
      <c r="T20" s="188"/>
      <c r="U20" s="188"/>
      <c r="V20" s="188"/>
      <c r="W20" s="188"/>
      <c r="X20" s="188"/>
      <c r="Y20" s="188"/>
      <c r="Z20" s="188"/>
      <c r="AA20" s="188"/>
      <c r="AB20" s="188"/>
      <c r="AC20" s="188"/>
      <c r="AD20" s="189"/>
      <c r="AE20" s="10"/>
    </row>
    <row r="21" spans="1:31" x14ac:dyDescent="0.25">
      <c r="A21" s="10"/>
      <c r="B21" s="141" t="s">
        <v>79</v>
      </c>
      <c r="C21" s="144"/>
      <c r="D21" s="140"/>
      <c r="E21" s="190"/>
      <c r="F21" s="190"/>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c r="AD21" s="189"/>
      <c r="AE21" s="10"/>
    </row>
    <row r="22" spans="1:31" x14ac:dyDescent="0.25">
      <c r="A22" s="10"/>
      <c r="B22" s="141" t="s">
        <v>38</v>
      </c>
      <c r="C22" s="144"/>
      <c r="D22" s="140"/>
      <c r="E22" s="190"/>
      <c r="F22" s="190"/>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9"/>
      <c r="AE22" s="10"/>
    </row>
    <row r="23" spans="1:31" x14ac:dyDescent="0.25">
      <c r="A23" s="10"/>
      <c r="B23" s="141" t="s">
        <v>80</v>
      </c>
      <c r="C23" s="144"/>
      <c r="D23" s="140"/>
      <c r="E23" s="190"/>
      <c r="F23" s="190"/>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9"/>
      <c r="AE23" s="10"/>
    </row>
    <row r="24" spans="1:31" x14ac:dyDescent="0.25">
      <c r="A24" s="10"/>
      <c r="B24" s="141" t="s">
        <v>39</v>
      </c>
      <c r="C24" s="144"/>
      <c r="D24" s="140"/>
      <c r="E24" s="190"/>
      <c r="F24" s="190"/>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9"/>
      <c r="AE24" s="10"/>
    </row>
    <row r="25" spans="1:31" x14ac:dyDescent="0.25">
      <c r="A25" s="10"/>
      <c r="B25" s="141" t="s">
        <v>40</v>
      </c>
      <c r="C25" s="144"/>
      <c r="D25" s="140"/>
      <c r="E25" s="190"/>
      <c r="F25" s="190"/>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9"/>
      <c r="AE25" s="10"/>
    </row>
    <row r="26" spans="1:31" x14ac:dyDescent="0.25">
      <c r="A26" s="10"/>
      <c r="B26" s="141" t="s">
        <v>41</v>
      </c>
      <c r="C26" s="144"/>
      <c r="D26" s="140"/>
      <c r="E26" s="190"/>
      <c r="F26" s="190"/>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9"/>
      <c r="AE26" s="10"/>
    </row>
    <row r="27" spans="1:31" x14ac:dyDescent="0.25">
      <c r="A27" s="10"/>
      <c r="B27" s="141" t="s">
        <v>81</v>
      </c>
      <c r="C27" s="144"/>
      <c r="D27" s="140"/>
      <c r="E27" s="190"/>
      <c r="F27" s="190"/>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9"/>
      <c r="AE27" s="10"/>
    </row>
    <row r="28" spans="1:31" x14ac:dyDescent="0.25">
      <c r="A28" s="10"/>
      <c r="B28" s="141" t="s">
        <v>42</v>
      </c>
      <c r="C28" s="144"/>
      <c r="D28" s="140"/>
      <c r="E28" s="190"/>
      <c r="F28" s="190"/>
      <c r="G28" s="188"/>
      <c r="H28" s="188"/>
      <c r="I28" s="188"/>
      <c r="J28" s="188"/>
      <c r="K28" s="188"/>
      <c r="L28" s="188"/>
      <c r="M28" s="188"/>
      <c r="N28" s="188"/>
      <c r="O28" s="188"/>
      <c r="P28" s="188"/>
      <c r="Q28" s="188"/>
      <c r="R28" s="188"/>
      <c r="S28" s="188"/>
      <c r="T28" s="188"/>
      <c r="U28" s="188"/>
      <c r="V28" s="188"/>
      <c r="W28" s="188"/>
      <c r="X28" s="188"/>
      <c r="Y28" s="188"/>
      <c r="Z28" s="188"/>
      <c r="AA28" s="188"/>
      <c r="AB28" s="188"/>
      <c r="AC28" s="188"/>
      <c r="AD28" s="189"/>
      <c r="AE28" s="10"/>
    </row>
    <row r="29" spans="1:31" x14ac:dyDescent="0.25">
      <c r="A29" s="10"/>
      <c r="B29" s="141" t="s">
        <v>82</v>
      </c>
      <c r="C29" s="144"/>
      <c r="D29" s="140"/>
      <c r="E29" s="190"/>
      <c r="F29" s="190"/>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9"/>
      <c r="AE29" s="10"/>
    </row>
    <row r="30" spans="1:31" x14ac:dyDescent="0.25">
      <c r="A30" s="10"/>
      <c r="B30" s="141" t="s">
        <v>43</v>
      </c>
      <c r="C30" s="144"/>
      <c r="D30" s="140"/>
      <c r="E30" s="190"/>
      <c r="F30" s="190"/>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9"/>
      <c r="AE30" s="10"/>
    </row>
    <row r="31" spans="1:31" x14ac:dyDescent="0.25">
      <c r="A31" s="10"/>
      <c r="B31" s="141" t="s">
        <v>44</v>
      </c>
      <c r="C31" s="144"/>
      <c r="D31" s="140"/>
      <c r="E31" s="190"/>
      <c r="F31" s="190"/>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9"/>
      <c r="AE31" s="10"/>
    </row>
    <row r="32" spans="1:31" x14ac:dyDescent="0.25">
      <c r="A32" s="10"/>
      <c r="B32" s="141" t="s">
        <v>45</v>
      </c>
      <c r="C32" s="144"/>
      <c r="D32" s="140"/>
      <c r="E32" s="190"/>
      <c r="F32" s="190"/>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9"/>
      <c r="AE32" s="10"/>
    </row>
    <row r="33" spans="1:31" x14ac:dyDescent="0.25">
      <c r="A33" s="10"/>
      <c r="B33" s="149" t="s">
        <v>28</v>
      </c>
      <c r="C33" s="119"/>
      <c r="D33" s="120"/>
      <c r="E33" s="190"/>
      <c r="F33" s="190"/>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9"/>
      <c r="AE33" s="10"/>
    </row>
    <row r="34" spans="1:31" x14ac:dyDescent="0.25">
      <c r="A34" s="10"/>
      <c r="B34" s="142"/>
      <c r="C34" s="145" t="s">
        <v>11</v>
      </c>
      <c r="D34" s="143"/>
      <c r="E34" s="108"/>
      <c r="F34" s="108"/>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0"/>
    </row>
    <row r="35" spans="1:31"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row>
    <row r="36" spans="1:31"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row>
  </sheetData>
  <mergeCells count="2">
    <mergeCell ref="C12:H12"/>
    <mergeCell ref="C9:F9"/>
  </mergeCells>
  <conditionalFormatting sqref="E15:AC33">
    <cfRule type="cellIs" dxfId="43" priority="3" operator="equal">
      <formula>0</formula>
    </cfRule>
  </conditionalFormatting>
  <conditionalFormatting sqref="G34:AC34">
    <cfRule type="cellIs" dxfId="42" priority="2" operator="equal">
      <formula>0</formula>
    </cfRule>
  </conditionalFormatting>
  <conditionalFormatting sqref="AD15:AD34">
    <cfRule type="cellIs" dxfId="41" priority="1" operator="equal">
      <formula>0</formula>
    </cfRule>
  </conditionalFormatting>
  <printOptions horizontalCentered="1"/>
  <pageMargins left="0.31496062992125984" right="0.31496062992125984" top="0.74803149606299213" bottom="0.74803149606299213" header="0.31496062992125984" footer="0.31496062992125984"/>
  <pageSetup scale="48" fitToWidth="2" orientation="landscape" r:id="rId1"/>
  <colBreaks count="1" manualBreakCount="1">
    <brk id="1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pageSetUpPr fitToPage="1"/>
  </sheetPr>
  <dimension ref="A1:G55"/>
  <sheetViews>
    <sheetView showGridLines="0" zoomScale="140" zoomScaleNormal="140" workbookViewId="0"/>
  </sheetViews>
  <sheetFormatPr baseColWidth="10" defaultColWidth="11.42578125" defaultRowHeight="15" x14ac:dyDescent="0.25"/>
  <cols>
    <col min="1" max="1" width="7.140625" style="15" customWidth="1"/>
    <col min="2" max="2" width="19" style="15" customWidth="1"/>
    <col min="3" max="3" width="26.7109375" style="15" customWidth="1"/>
    <col min="4" max="4" width="11.42578125" style="15"/>
    <col min="5" max="5" width="17.5703125" style="15" customWidth="1"/>
    <col min="6" max="6" width="23.85546875" style="15" customWidth="1"/>
    <col min="7" max="7" width="15.85546875" style="15" customWidth="1"/>
    <col min="8" max="16384" width="11.42578125" style="15"/>
  </cols>
  <sheetData>
    <row r="1" spans="1:7" x14ac:dyDescent="0.25">
      <c r="A1" s="3"/>
      <c r="B1" s="3"/>
      <c r="C1" s="3"/>
      <c r="D1" s="3"/>
      <c r="E1" s="3"/>
      <c r="F1" s="3"/>
      <c r="G1" s="124"/>
    </row>
    <row r="2" spans="1:7" x14ac:dyDescent="0.25">
      <c r="A2" s="3"/>
      <c r="B2" s="40"/>
      <c r="C2" s="88" t="str">
        <f>'PE-4'!$C$2</f>
        <v xml:space="preserve">Concurso Público Internacional Mixto No. </v>
      </c>
      <c r="D2" s="56"/>
      <c r="E2" s="56"/>
      <c r="F2" s="56"/>
      <c r="G2" s="125"/>
    </row>
    <row r="3" spans="1:7" x14ac:dyDescent="0.25">
      <c r="A3" s="3"/>
      <c r="B3" s="40"/>
      <c r="C3" s="89"/>
      <c r="D3" s="37"/>
      <c r="E3" s="36"/>
      <c r="F3" s="36"/>
      <c r="G3" s="38"/>
    </row>
    <row r="4" spans="1:7" x14ac:dyDescent="0.25">
      <c r="A4" s="3"/>
      <c r="B4" s="40"/>
      <c r="C4" s="88" t="str">
        <f>'PE-4'!$C$4</f>
        <v>Proyecto de Construcción del Hospital General de Zona de 144 camas, en Bahía de Banderas, Nayarit</v>
      </c>
      <c r="D4" s="56"/>
      <c r="E4" s="56"/>
      <c r="F4" s="56"/>
      <c r="G4" s="125"/>
    </row>
    <row r="5" spans="1:7" x14ac:dyDescent="0.25">
      <c r="A5" s="3"/>
      <c r="B5" s="37"/>
      <c r="C5" s="37"/>
      <c r="D5" s="37"/>
      <c r="E5" s="36"/>
      <c r="F5" s="36"/>
      <c r="G5" s="38"/>
    </row>
    <row r="6" spans="1:7" x14ac:dyDescent="0.25">
      <c r="A6" s="3"/>
      <c r="B6" s="79"/>
      <c r="C6" s="79"/>
      <c r="D6" s="79"/>
      <c r="E6" s="79"/>
      <c r="F6" s="79"/>
      <c r="G6" s="83"/>
    </row>
    <row r="7" spans="1:7" x14ac:dyDescent="0.25">
      <c r="A7" s="3"/>
      <c r="B7" s="80" t="s">
        <v>230</v>
      </c>
      <c r="C7" s="79"/>
      <c r="D7" s="79"/>
      <c r="E7" s="79"/>
      <c r="F7" s="79"/>
      <c r="G7" s="83"/>
    </row>
    <row r="8" spans="1:7" x14ac:dyDescent="0.25">
      <c r="A8" s="3"/>
      <c r="B8" s="81"/>
      <c r="C8" s="157" t="s">
        <v>137</v>
      </c>
      <c r="D8" s="79"/>
      <c r="E8" s="79"/>
      <c r="F8" s="79"/>
      <c r="G8" s="83"/>
    </row>
    <row r="9" spans="1:7" x14ac:dyDescent="0.25">
      <c r="A9" s="3"/>
      <c r="B9" s="81"/>
      <c r="C9" s="79"/>
      <c r="D9" s="79"/>
      <c r="E9" s="79"/>
      <c r="F9" s="79"/>
      <c r="G9" s="83"/>
    </row>
    <row r="10" spans="1:7" x14ac:dyDescent="0.25">
      <c r="A10" s="3"/>
      <c r="B10" s="62" t="s">
        <v>0</v>
      </c>
      <c r="C10" s="561"/>
      <c r="D10" s="562"/>
      <c r="E10" s="562"/>
      <c r="F10" s="563"/>
      <c r="G10" s="6"/>
    </row>
    <row r="11" spans="1:7" ht="15" customHeight="1" x14ac:dyDescent="0.25">
      <c r="A11" s="3"/>
      <c r="B11" s="63" t="s">
        <v>1</v>
      </c>
      <c r="C11" s="242"/>
      <c r="D11" s="70" t="s">
        <v>129</v>
      </c>
      <c r="E11" s="78"/>
      <c r="F11" s="39"/>
      <c r="G11" s="6"/>
    </row>
    <row r="12" spans="1:7" x14ac:dyDescent="0.25">
      <c r="A12" s="3"/>
      <c r="B12" s="3"/>
      <c r="C12" s="3"/>
      <c r="D12" s="3"/>
      <c r="E12" s="3"/>
      <c r="F12" s="243"/>
      <c r="G12" s="6"/>
    </row>
    <row r="13" spans="1:7" ht="15" customHeight="1" x14ac:dyDescent="0.25">
      <c r="A13" s="3"/>
      <c r="B13" s="538" t="s">
        <v>416</v>
      </c>
      <c r="C13" s="538"/>
      <c r="D13" s="538"/>
      <c r="E13" s="538"/>
      <c r="F13" s="538"/>
      <c r="G13" s="378"/>
    </row>
    <row r="14" spans="1:7" x14ac:dyDescent="0.25">
      <c r="A14" s="3"/>
      <c r="B14" s="538"/>
      <c r="C14" s="538"/>
      <c r="D14" s="538"/>
      <c r="E14" s="538"/>
      <c r="F14" s="538"/>
      <c r="G14" s="378"/>
    </row>
    <row r="15" spans="1:7" x14ac:dyDescent="0.25">
      <c r="A15" s="3"/>
      <c r="B15" s="538"/>
      <c r="C15" s="538"/>
      <c r="D15" s="538"/>
      <c r="E15" s="538"/>
      <c r="F15" s="538"/>
      <c r="G15" s="378"/>
    </row>
    <row r="16" spans="1:7" ht="45.75" customHeight="1" x14ac:dyDescent="0.25">
      <c r="A16" s="3"/>
      <c r="B16" s="538"/>
      <c r="C16" s="538"/>
      <c r="D16" s="538"/>
      <c r="E16" s="538"/>
      <c r="F16" s="538"/>
      <c r="G16" s="378"/>
    </row>
    <row r="17" spans="1:7" x14ac:dyDescent="0.25">
      <c r="A17" s="3"/>
      <c r="B17" s="3"/>
      <c r="C17" s="3"/>
      <c r="D17" s="3"/>
      <c r="E17" s="428" t="s">
        <v>377</v>
      </c>
      <c r="F17" s="3"/>
      <c r="G17" s="6"/>
    </row>
    <row r="18" spans="1:7" x14ac:dyDescent="0.25">
      <c r="A18" s="3"/>
      <c r="B18" s="66" t="s">
        <v>70</v>
      </c>
      <c r="C18" s="67"/>
      <c r="D18" s="68"/>
      <c r="E18" s="69" t="s">
        <v>122</v>
      </c>
      <c r="F18" s="3"/>
      <c r="G18" s="6"/>
    </row>
    <row r="19" spans="1:7" x14ac:dyDescent="0.25">
      <c r="A19" s="3"/>
      <c r="B19" s="109" t="s">
        <v>84</v>
      </c>
      <c r="C19" s="110"/>
      <c r="D19" s="111" t="s">
        <v>11</v>
      </c>
      <c r="E19" s="107"/>
      <c r="F19" s="3"/>
      <c r="G19" s="6"/>
    </row>
    <row r="20" spans="1:7" x14ac:dyDescent="0.25">
      <c r="A20" s="3"/>
      <c r="B20" s="109" t="s">
        <v>71</v>
      </c>
      <c r="C20" s="112"/>
      <c r="D20" s="111" t="s">
        <v>11</v>
      </c>
      <c r="E20" s="106"/>
      <c r="F20" s="3"/>
      <c r="G20" s="6"/>
    </row>
    <row r="21" spans="1:7" x14ac:dyDescent="0.25">
      <c r="A21" s="22"/>
      <c r="B21" s="113" t="s">
        <v>85</v>
      </c>
      <c r="C21" s="114"/>
      <c r="D21" s="115" t="s">
        <v>124</v>
      </c>
      <c r="E21" s="107"/>
      <c r="F21" s="3"/>
      <c r="G21" s="23"/>
    </row>
    <row r="22" spans="1:7" x14ac:dyDescent="0.25">
      <c r="A22" s="22"/>
      <c r="B22" s="566" t="s">
        <v>86</v>
      </c>
      <c r="C22" s="567"/>
      <c r="D22" s="116" t="s">
        <v>124</v>
      </c>
      <c r="E22" s="107"/>
      <c r="F22" s="3"/>
      <c r="G22" s="23"/>
    </row>
    <row r="23" spans="1:7" x14ac:dyDescent="0.25">
      <c r="A23" s="22"/>
      <c r="B23" s="566" t="s">
        <v>87</v>
      </c>
      <c r="C23" s="567"/>
      <c r="D23" s="116" t="s">
        <v>124</v>
      </c>
      <c r="E23" s="107"/>
      <c r="F23" s="3"/>
      <c r="G23" s="23"/>
    </row>
    <row r="24" spans="1:7" x14ac:dyDescent="0.25">
      <c r="A24" s="22"/>
      <c r="B24" s="568" t="s">
        <v>88</v>
      </c>
      <c r="C24" s="569"/>
      <c r="D24" s="117" t="s">
        <v>124</v>
      </c>
      <c r="E24" s="107"/>
      <c r="F24" s="3"/>
      <c r="G24" s="23"/>
    </row>
    <row r="25" spans="1:7" x14ac:dyDescent="0.25">
      <c r="A25" s="3"/>
      <c r="B25" s="109" t="s">
        <v>72</v>
      </c>
      <c r="C25" s="110"/>
      <c r="D25" s="111" t="s">
        <v>11</v>
      </c>
      <c r="E25" s="65"/>
      <c r="F25" s="3"/>
      <c r="G25" s="6"/>
    </row>
    <row r="26" spans="1:7" x14ac:dyDescent="0.25">
      <c r="A26" s="22"/>
      <c r="B26" s="564" t="s">
        <v>89</v>
      </c>
      <c r="C26" s="565"/>
      <c r="D26" s="115" t="s">
        <v>124</v>
      </c>
      <c r="E26" s="107"/>
      <c r="F26" s="3"/>
      <c r="G26" s="23"/>
    </row>
    <row r="27" spans="1:7" x14ac:dyDescent="0.25">
      <c r="A27" s="22"/>
      <c r="B27" s="566" t="s">
        <v>90</v>
      </c>
      <c r="C27" s="567"/>
      <c r="D27" s="116" t="s">
        <v>124</v>
      </c>
      <c r="E27" s="107"/>
      <c r="F27" s="3"/>
      <c r="G27" s="23"/>
    </row>
    <row r="28" spans="1:7" x14ac:dyDescent="0.25">
      <c r="A28" s="22"/>
      <c r="B28" s="566" t="s">
        <v>91</v>
      </c>
      <c r="C28" s="567"/>
      <c r="D28" s="116" t="s">
        <v>124</v>
      </c>
      <c r="E28" s="107"/>
      <c r="F28" s="3"/>
      <c r="G28" s="23"/>
    </row>
    <row r="29" spans="1:7" x14ac:dyDescent="0.25">
      <c r="A29" s="22"/>
      <c r="B29" s="566" t="s">
        <v>92</v>
      </c>
      <c r="C29" s="567"/>
      <c r="D29" s="116" t="s">
        <v>124</v>
      </c>
      <c r="E29" s="107"/>
      <c r="F29" s="3"/>
      <c r="G29" s="23"/>
    </row>
    <row r="30" spans="1:7" x14ac:dyDescent="0.25">
      <c r="A30" s="22"/>
      <c r="B30" s="568" t="s">
        <v>93</v>
      </c>
      <c r="C30" s="569"/>
      <c r="D30" s="117" t="s">
        <v>124</v>
      </c>
      <c r="E30" s="107"/>
      <c r="F30" s="3"/>
      <c r="G30" s="23"/>
    </row>
    <row r="31" spans="1:7" x14ac:dyDescent="0.25">
      <c r="A31" s="3"/>
      <c r="B31" s="109" t="s">
        <v>73</v>
      </c>
      <c r="C31" s="110"/>
      <c r="D31" s="111" t="s">
        <v>11</v>
      </c>
      <c r="E31" s="65"/>
      <c r="F31" s="3"/>
      <c r="G31" s="6"/>
    </row>
    <row r="32" spans="1:7" x14ac:dyDescent="0.25">
      <c r="A32" s="22"/>
      <c r="B32" s="564" t="s">
        <v>94</v>
      </c>
      <c r="C32" s="565"/>
      <c r="D32" s="115" t="s">
        <v>124</v>
      </c>
      <c r="E32" s="107"/>
      <c r="F32" s="3"/>
      <c r="G32" s="23"/>
    </row>
    <row r="33" spans="1:7" x14ac:dyDescent="0.25">
      <c r="A33" s="22"/>
      <c r="B33" s="566" t="s">
        <v>95</v>
      </c>
      <c r="C33" s="567"/>
      <c r="D33" s="116" t="s">
        <v>124</v>
      </c>
      <c r="E33" s="107"/>
      <c r="F33" s="3"/>
      <c r="G33" s="23"/>
    </row>
    <row r="34" spans="1:7" x14ac:dyDescent="0.25">
      <c r="A34" s="22"/>
      <c r="B34" s="566" t="s">
        <v>96</v>
      </c>
      <c r="C34" s="567"/>
      <c r="D34" s="116" t="s">
        <v>124</v>
      </c>
      <c r="E34" s="107"/>
      <c r="F34" s="3"/>
      <c r="G34" s="23"/>
    </row>
    <row r="35" spans="1:7" x14ac:dyDescent="0.25">
      <c r="A35" s="22"/>
      <c r="B35" s="568" t="s">
        <v>97</v>
      </c>
      <c r="C35" s="569"/>
      <c r="D35" s="117" t="s">
        <v>124</v>
      </c>
      <c r="E35" s="107"/>
      <c r="F35" s="3"/>
      <c r="G35" s="23"/>
    </row>
    <row r="36" spans="1:7" x14ac:dyDescent="0.25">
      <c r="A36" s="3"/>
      <c r="B36" s="109" t="s">
        <v>74</v>
      </c>
      <c r="C36" s="110"/>
      <c r="D36" s="111" t="s">
        <v>11</v>
      </c>
      <c r="E36" s="65"/>
      <c r="F36" s="3"/>
      <c r="G36" s="6"/>
    </row>
    <row r="37" spans="1:7" x14ac:dyDescent="0.25">
      <c r="A37" s="22"/>
      <c r="B37" s="564" t="s">
        <v>383</v>
      </c>
      <c r="C37" s="565"/>
      <c r="D37" s="115" t="s">
        <v>124</v>
      </c>
      <c r="E37" s="107"/>
      <c r="F37" s="3"/>
      <c r="G37" s="23"/>
    </row>
    <row r="38" spans="1:7" x14ac:dyDescent="0.25">
      <c r="A38" s="22"/>
      <c r="B38" s="568" t="s">
        <v>98</v>
      </c>
      <c r="C38" s="569"/>
      <c r="D38" s="117" t="s">
        <v>124</v>
      </c>
      <c r="E38" s="107"/>
      <c r="F38" s="3"/>
      <c r="G38" s="23"/>
    </row>
    <row r="39" spans="1:7" x14ac:dyDescent="0.25">
      <c r="A39" s="3"/>
      <c r="B39" s="109" t="s">
        <v>75</v>
      </c>
      <c r="C39" s="110"/>
      <c r="D39" s="111" t="s">
        <v>11</v>
      </c>
      <c r="E39" s="65"/>
      <c r="F39" s="3"/>
      <c r="G39" s="6"/>
    </row>
    <row r="40" spans="1:7" x14ac:dyDescent="0.25">
      <c r="A40" s="22"/>
      <c r="B40" s="564" t="s">
        <v>99</v>
      </c>
      <c r="C40" s="565"/>
      <c r="D40" s="115" t="s">
        <v>124</v>
      </c>
      <c r="E40" s="107"/>
      <c r="F40" s="3"/>
      <c r="G40" s="23"/>
    </row>
    <row r="41" spans="1:7" x14ac:dyDescent="0.25">
      <c r="A41" s="22"/>
      <c r="B41" s="566" t="s">
        <v>100</v>
      </c>
      <c r="C41" s="567"/>
      <c r="D41" s="116" t="s">
        <v>124</v>
      </c>
      <c r="E41" s="107"/>
      <c r="F41" s="3"/>
      <c r="G41" s="23"/>
    </row>
    <row r="42" spans="1:7" x14ac:dyDescent="0.25">
      <c r="A42" s="22"/>
      <c r="B42" s="566" t="s">
        <v>99</v>
      </c>
      <c r="C42" s="567"/>
      <c r="D42" s="116" t="s">
        <v>124</v>
      </c>
      <c r="E42" s="107"/>
      <c r="F42" s="3"/>
      <c r="G42" s="23"/>
    </row>
    <row r="43" spans="1:7" x14ac:dyDescent="0.25">
      <c r="A43" s="22"/>
      <c r="B43" s="568" t="s">
        <v>101</v>
      </c>
      <c r="C43" s="569"/>
      <c r="D43" s="117" t="s">
        <v>124</v>
      </c>
      <c r="E43" s="107"/>
      <c r="F43" s="3"/>
      <c r="G43" s="23"/>
    </row>
    <row r="44" spans="1:7" x14ac:dyDescent="0.25">
      <c r="A44" s="22"/>
      <c r="B44" s="109" t="s">
        <v>76</v>
      </c>
      <c r="C44" s="110"/>
      <c r="D44" s="111" t="s">
        <v>11</v>
      </c>
      <c r="E44" s="65"/>
      <c r="F44" s="3"/>
      <c r="G44" s="23"/>
    </row>
    <row r="45" spans="1:7" x14ac:dyDescent="0.25">
      <c r="A45" s="22"/>
      <c r="B45" s="564" t="s">
        <v>102</v>
      </c>
      <c r="C45" s="565"/>
      <c r="D45" s="115" t="s">
        <v>124</v>
      </c>
      <c r="E45" s="107"/>
      <c r="F45" s="3"/>
      <c r="G45" s="23"/>
    </row>
    <row r="46" spans="1:7" x14ac:dyDescent="0.25">
      <c r="A46" s="22"/>
      <c r="B46" s="566" t="s">
        <v>384</v>
      </c>
      <c r="C46" s="567"/>
      <c r="D46" s="116" t="s">
        <v>124</v>
      </c>
      <c r="E46" s="107"/>
      <c r="F46" s="3"/>
      <c r="G46" s="23"/>
    </row>
    <row r="47" spans="1:7" x14ac:dyDescent="0.25">
      <c r="A47" s="22"/>
      <c r="B47" s="568" t="s">
        <v>103</v>
      </c>
      <c r="C47" s="569"/>
      <c r="D47" s="117" t="s">
        <v>124</v>
      </c>
      <c r="E47" s="107"/>
      <c r="F47" s="3"/>
      <c r="G47" s="23"/>
    </row>
    <row r="48" spans="1:7" x14ac:dyDescent="0.25">
      <c r="A48" s="3"/>
      <c r="B48" s="109" t="s">
        <v>47</v>
      </c>
      <c r="C48" s="112"/>
      <c r="D48" s="111" t="s">
        <v>11</v>
      </c>
      <c r="E48" s="65"/>
      <c r="F48" s="3"/>
      <c r="G48" s="6"/>
    </row>
    <row r="49" spans="1:7" x14ac:dyDescent="0.25">
      <c r="A49" s="3"/>
      <c r="B49" s="118"/>
      <c r="C49" s="119"/>
      <c r="D49" s="120"/>
      <c r="E49" s="107"/>
      <c r="F49" s="3"/>
      <c r="G49" s="6"/>
    </row>
    <row r="50" spans="1:7" x14ac:dyDescent="0.25">
      <c r="A50" s="3"/>
      <c r="B50" s="118"/>
      <c r="C50" s="119"/>
      <c r="D50" s="120"/>
      <c r="E50" s="107"/>
      <c r="F50" s="3"/>
      <c r="G50" s="6"/>
    </row>
    <row r="51" spans="1:7" x14ac:dyDescent="0.25">
      <c r="A51" s="3"/>
      <c r="B51" s="118"/>
      <c r="C51" s="119"/>
      <c r="D51" s="120"/>
      <c r="E51" s="107"/>
      <c r="F51" s="3"/>
      <c r="G51" s="6"/>
    </row>
    <row r="52" spans="1:7" x14ac:dyDescent="0.25">
      <c r="A52" s="3"/>
      <c r="B52" s="118"/>
      <c r="C52" s="119"/>
      <c r="D52" s="120"/>
      <c r="E52" s="107"/>
      <c r="F52" s="3"/>
      <c r="G52" s="6"/>
    </row>
    <row r="53" spans="1:7" x14ac:dyDescent="0.25">
      <c r="A53" s="3"/>
      <c r="B53" s="121"/>
      <c r="C53" s="122" t="s">
        <v>123</v>
      </c>
      <c r="D53" s="123"/>
      <c r="E53" s="65"/>
      <c r="F53" s="3"/>
      <c r="G53" s="6"/>
    </row>
    <row r="54" spans="1:7" x14ac:dyDescent="0.25">
      <c r="A54" s="3"/>
      <c r="B54" s="10"/>
      <c r="C54" s="10"/>
      <c r="D54" s="3"/>
      <c r="E54" s="3"/>
      <c r="F54" s="3"/>
      <c r="G54" s="6"/>
    </row>
    <row r="55" spans="1:7" ht="15.75" thickBot="1" x14ac:dyDescent="0.3">
      <c r="A55" s="7"/>
      <c r="B55" s="7"/>
      <c r="C55" s="7"/>
      <c r="D55" s="7"/>
      <c r="E55" s="7"/>
      <c r="F55" s="7"/>
      <c r="G55" s="8"/>
    </row>
  </sheetData>
  <mergeCells count="23">
    <mergeCell ref="B47:C47"/>
    <mergeCell ref="B33:C33"/>
    <mergeCell ref="B34:C34"/>
    <mergeCell ref="B35:C35"/>
    <mergeCell ref="B37:C37"/>
    <mergeCell ref="B38:C38"/>
    <mergeCell ref="B40:C40"/>
    <mergeCell ref="B41:C41"/>
    <mergeCell ref="B42:C42"/>
    <mergeCell ref="B43:C43"/>
    <mergeCell ref="B45:C45"/>
    <mergeCell ref="B46:C46"/>
    <mergeCell ref="C10:F10"/>
    <mergeCell ref="B13:F16"/>
    <mergeCell ref="B32:C32"/>
    <mergeCell ref="B22:C22"/>
    <mergeCell ref="B23:C23"/>
    <mergeCell ref="B30:C30"/>
    <mergeCell ref="B24:C24"/>
    <mergeCell ref="B26:C26"/>
    <mergeCell ref="B27:C27"/>
    <mergeCell ref="B28:C28"/>
    <mergeCell ref="B29:C29"/>
  </mergeCells>
  <printOptions horizontalCentered="1"/>
  <pageMargins left="0.70866141732283472" right="0.70866141732283472" top="0.74803149606299213" bottom="0.74803149606299213" header="0.31496062992125984" footer="0.31496062992125984"/>
  <pageSetup scale="7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AE27"/>
  <sheetViews>
    <sheetView showGridLines="0" workbookViewId="0">
      <selection activeCell="C20" sqref="C20"/>
    </sheetView>
  </sheetViews>
  <sheetFormatPr baseColWidth="10" defaultColWidth="11.42578125" defaultRowHeight="15" x14ac:dyDescent="0.25"/>
  <cols>
    <col min="1" max="2" width="11.42578125" style="9"/>
    <col min="3" max="3" width="16.85546875" style="9" bestFit="1" customWidth="1"/>
    <col min="4" max="4" width="17" style="9" customWidth="1"/>
    <col min="5" max="29" width="11.42578125" style="9"/>
    <col min="30" max="30" width="15.7109375" style="9" customWidth="1"/>
    <col min="31" max="16384" width="11.42578125" style="9"/>
  </cols>
  <sheetData>
    <row r="1" spans="1:31" x14ac:dyDescent="0.25">
      <c r="A1" s="3"/>
      <c r="B1" s="3"/>
      <c r="C1" s="3"/>
      <c r="D1" s="3"/>
      <c r="E1" s="3"/>
      <c r="F1" s="3"/>
      <c r="G1" s="3"/>
      <c r="H1" s="3"/>
      <c r="I1" s="3"/>
      <c r="J1" s="3"/>
      <c r="K1" s="3"/>
      <c r="L1" s="3"/>
      <c r="M1" s="3"/>
      <c r="N1" s="3"/>
      <c r="O1" s="3"/>
      <c r="P1" s="3"/>
      <c r="Q1" s="3"/>
      <c r="R1" s="3"/>
      <c r="S1" s="3"/>
      <c r="T1" s="3"/>
      <c r="U1" s="3"/>
      <c r="V1" s="3"/>
      <c r="W1" s="3"/>
      <c r="X1" s="3"/>
      <c r="Y1" s="3"/>
      <c r="Z1" s="3"/>
      <c r="AA1" s="3"/>
      <c r="AB1" s="3"/>
      <c r="AC1" s="3"/>
      <c r="AD1" s="3"/>
      <c r="AE1" s="6"/>
    </row>
    <row r="2" spans="1:31" x14ac:dyDescent="0.25">
      <c r="A2" s="3"/>
      <c r="B2" s="40"/>
      <c r="C2" s="88" t="str">
        <f>'PE-4'!$C$2</f>
        <v xml:space="preserve">Concurso Público Internacional Mixto No. </v>
      </c>
      <c r="D2" s="56"/>
      <c r="E2" s="56"/>
      <c r="F2" s="56"/>
      <c r="G2" s="3"/>
      <c r="H2" s="3"/>
      <c r="I2" s="3"/>
      <c r="J2" s="3"/>
      <c r="K2" s="3"/>
      <c r="L2" s="3"/>
      <c r="M2" s="3"/>
      <c r="N2" s="3"/>
      <c r="O2" s="3"/>
      <c r="P2" s="3"/>
      <c r="Q2" s="3"/>
      <c r="R2" s="3"/>
      <c r="S2" s="3"/>
      <c r="T2" s="3"/>
      <c r="U2" s="3"/>
      <c r="V2" s="3"/>
      <c r="W2" s="3"/>
      <c r="X2" s="3"/>
      <c r="Y2" s="3"/>
      <c r="Z2" s="3"/>
      <c r="AA2" s="3"/>
      <c r="AB2" s="3"/>
      <c r="AC2" s="3"/>
      <c r="AD2" s="3"/>
      <c r="AE2" s="6"/>
    </row>
    <row r="3" spans="1:31" x14ac:dyDescent="0.25">
      <c r="A3" s="3"/>
      <c r="B3" s="40"/>
      <c r="C3" s="89"/>
      <c r="D3" s="37"/>
      <c r="E3" s="36"/>
      <c r="F3" s="36"/>
      <c r="G3" s="3"/>
      <c r="H3" s="3"/>
      <c r="I3" s="3"/>
      <c r="J3" s="3"/>
      <c r="K3" s="3"/>
      <c r="L3" s="3"/>
      <c r="M3" s="3"/>
      <c r="N3" s="3"/>
      <c r="O3" s="3"/>
      <c r="P3" s="3"/>
      <c r="Q3" s="3"/>
      <c r="R3" s="3"/>
      <c r="S3" s="3"/>
      <c r="T3" s="3"/>
      <c r="U3" s="3"/>
      <c r="V3" s="3"/>
      <c r="W3" s="3"/>
      <c r="X3" s="3"/>
      <c r="Y3" s="3"/>
      <c r="Z3" s="3"/>
      <c r="AA3" s="3"/>
      <c r="AB3" s="3"/>
      <c r="AC3" s="3"/>
      <c r="AD3" s="3"/>
      <c r="AE3" s="6"/>
    </row>
    <row r="4" spans="1:31" x14ac:dyDescent="0.25">
      <c r="A4" s="3"/>
      <c r="B4" s="40"/>
      <c r="C4" s="88" t="str">
        <f>'PE-4'!$C$4</f>
        <v>Proyecto de Construcción del Hospital General de Zona de 144 camas, en Bahía de Banderas, Nayarit</v>
      </c>
      <c r="D4" s="56"/>
      <c r="E4" s="56"/>
      <c r="F4" s="56"/>
      <c r="G4" s="3"/>
      <c r="H4" s="3"/>
      <c r="I4" s="3"/>
      <c r="J4" s="3"/>
      <c r="K4" s="3"/>
      <c r="L4" s="3"/>
      <c r="M4" s="3"/>
      <c r="N4" s="3"/>
      <c r="O4" s="3"/>
      <c r="P4" s="3"/>
      <c r="Q4" s="3"/>
      <c r="R4" s="3"/>
      <c r="S4" s="3"/>
      <c r="T4" s="3"/>
      <c r="U4" s="3"/>
      <c r="V4" s="3"/>
      <c r="W4" s="3"/>
      <c r="X4" s="3"/>
      <c r="Y4" s="3"/>
      <c r="Z4" s="3"/>
      <c r="AA4" s="3"/>
      <c r="AB4" s="3"/>
      <c r="AC4" s="3"/>
      <c r="AD4" s="3"/>
      <c r="AE4" s="6"/>
    </row>
    <row r="5" spans="1:31" s="22" customFormat="1" x14ac:dyDescent="0.25">
      <c r="A5" s="3"/>
      <c r="B5" s="37"/>
      <c r="C5" s="37"/>
      <c r="D5" s="37"/>
      <c r="E5" s="36"/>
      <c r="F5" s="36"/>
      <c r="G5" s="3"/>
      <c r="H5" s="3"/>
      <c r="I5" s="3"/>
      <c r="J5" s="3"/>
      <c r="K5" s="3"/>
      <c r="L5" s="3"/>
      <c r="M5" s="3"/>
      <c r="N5" s="3"/>
      <c r="O5" s="3"/>
      <c r="P5" s="3"/>
      <c r="Q5" s="3"/>
      <c r="R5" s="3"/>
      <c r="S5" s="3"/>
      <c r="T5" s="3"/>
      <c r="U5" s="3"/>
      <c r="V5" s="3"/>
      <c r="W5" s="3"/>
      <c r="X5" s="3"/>
      <c r="Y5" s="3"/>
      <c r="Z5" s="3"/>
      <c r="AA5" s="3"/>
      <c r="AB5" s="3"/>
      <c r="AC5" s="3"/>
      <c r="AD5" s="3"/>
      <c r="AE5" s="6"/>
    </row>
    <row r="6" spans="1:31" s="22" customFormat="1" x14ac:dyDescent="0.25">
      <c r="A6" s="3"/>
      <c r="B6" s="79"/>
      <c r="C6" s="79"/>
      <c r="D6" s="79"/>
      <c r="E6" s="79"/>
      <c r="F6" s="79"/>
      <c r="G6" s="3"/>
      <c r="H6" s="3"/>
      <c r="I6" s="3"/>
      <c r="J6" s="3"/>
      <c r="K6" s="3"/>
      <c r="L6" s="3"/>
      <c r="M6" s="3"/>
      <c r="N6" s="3"/>
      <c r="O6" s="3"/>
      <c r="P6" s="3"/>
      <c r="Q6" s="3"/>
      <c r="R6" s="3"/>
      <c r="S6" s="3"/>
      <c r="T6" s="3"/>
      <c r="U6" s="3"/>
      <c r="V6" s="3"/>
      <c r="W6" s="3"/>
      <c r="X6" s="3"/>
      <c r="Y6" s="3"/>
      <c r="Z6" s="3"/>
      <c r="AA6" s="3"/>
      <c r="AB6" s="3"/>
      <c r="AC6" s="3"/>
      <c r="AD6" s="3"/>
      <c r="AE6" s="6"/>
    </row>
    <row r="7" spans="1:31" s="22" customFormat="1" x14ac:dyDescent="0.25">
      <c r="A7" s="3"/>
      <c r="B7" s="80" t="s">
        <v>138</v>
      </c>
      <c r="C7" s="79"/>
      <c r="D7" s="79"/>
      <c r="E7" s="79"/>
      <c r="F7" s="79"/>
      <c r="G7" s="25"/>
      <c r="H7" s="3"/>
      <c r="I7" s="3"/>
      <c r="J7" s="3"/>
      <c r="K7" s="3"/>
      <c r="L7" s="3"/>
      <c r="M7" s="3"/>
      <c r="N7" s="3"/>
      <c r="O7" s="3"/>
      <c r="P7" s="3"/>
      <c r="Q7" s="3"/>
      <c r="R7" s="3"/>
      <c r="S7" s="3"/>
      <c r="T7" s="3"/>
      <c r="U7" s="3"/>
      <c r="V7" s="3"/>
      <c r="W7" s="3"/>
      <c r="X7" s="3"/>
      <c r="Y7" s="3"/>
      <c r="Z7" s="3"/>
      <c r="AA7" s="3"/>
      <c r="AB7" s="3"/>
      <c r="AC7" s="3"/>
      <c r="AD7" s="3"/>
      <c r="AE7" s="6"/>
    </row>
    <row r="8" spans="1:31" x14ac:dyDescent="0.25">
      <c r="A8" s="3"/>
      <c r="B8" s="81"/>
      <c r="C8" s="79"/>
      <c r="D8" s="79"/>
      <c r="E8" s="79"/>
      <c r="F8" s="79"/>
      <c r="G8" s="3"/>
      <c r="H8" s="3"/>
      <c r="I8" s="3"/>
      <c r="J8" s="3"/>
      <c r="K8" s="3"/>
      <c r="L8" s="3"/>
      <c r="M8" s="3"/>
      <c r="N8" s="3"/>
      <c r="O8" s="3"/>
      <c r="P8" s="3"/>
      <c r="Q8" s="3"/>
      <c r="R8" s="3"/>
      <c r="S8" s="3"/>
      <c r="T8" s="3"/>
      <c r="U8" s="3"/>
      <c r="V8" s="3"/>
      <c r="W8" s="3"/>
      <c r="X8" s="3"/>
      <c r="Y8" s="3"/>
      <c r="Z8" s="3"/>
      <c r="AA8" s="3"/>
      <c r="AB8" s="3"/>
      <c r="AC8" s="3"/>
      <c r="AD8" s="3"/>
      <c r="AE8" s="6"/>
    </row>
    <row r="9" spans="1:31" x14ac:dyDescent="0.25">
      <c r="A9" s="3"/>
      <c r="B9" s="62" t="s">
        <v>0</v>
      </c>
      <c r="C9" s="517"/>
      <c r="D9" s="518"/>
      <c r="E9" s="518"/>
      <c r="F9" s="518"/>
      <c r="G9" s="519"/>
      <c r="H9" s="10"/>
      <c r="I9" s="3"/>
      <c r="J9" s="3"/>
      <c r="K9" s="3"/>
      <c r="L9" s="3"/>
      <c r="M9" s="3"/>
      <c r="N9" s="3"/>
      <c r="O9" s="3"/>
      <c r="P9" s="3"/>
      <c r="Q9" s="3"/>
      <c r="R9" s="3"/>
      <c r="S9" s="3"/>
      <c r="T9" s="3"/>
      <c r="U9" s="3"/>
      <c r="V9" s="3"/>
      <c r="W9" s="3"/>
      <c r="X9" s="3"/>
      <c r="Y9" s="3"/>
      <c r="Z9" s="3"/>
      <c r="AA9" s="3"/>
      <c r="AB9" s="3"/>
      <c r="AC9" s="3"/>
      <c r="AD9" s="3"/>
      <c r="AE9" s="6"/>
    </row>
    <row r="10" spans="1:31" ht="15.95" customHeight="1" x14ac:dyDescent="0.25">
      <c r="A10" s="3"/>
      <c r="B10" s="63" t="s">
        <v>1</v>
      </c>
      <c r="C10" s="376"/>
      <c r="D10" s="70" t="s">
        <v>129</v>
      </c>
      <c r="E10" s="377"/>
      <c r="F10" s="354"/>
      <c r="G10" s="354"/>
      <c r="H10" s="22"/>
      <c r="I10" s="22"/>
      <c r="J10" s="22"/>
      <c r="K10" s="22"/>
      <c r="L10" s="22"/>
      <c r="M10" s="22"/>
      <c r="N10" s="22"/>
      <c r="O10" s="22"/>
      <c r="P10" s="22"/>
      <c r="Q10" s="22"/>
      <c r="R10" s="22"/>
      <c r="S10" s="3"/>
      <c r="T10" s="3"/>
      <c r="U10" s="3"/>
      <c r="V10" s="3"/>
      <c r="W10" s="3"/>
      <c r="X10" s="3"/>
      <c r="Y10" s="3"/>
      <c r="Z10" s="3"/>
      <c r="AA10" s="3"/>
      <c r="AB10" s="3"/>
      <c r="AC10" s="3"/>
      <c r="AD10" s="3"/>
      <c r="AE10" s="6"/>
    </row>
    <row r="11" spans="1:31" ht="15.95" customHeight="1" x14ac:dyDescent="0.25">
      <c r="A11" s="3"/>
      <c r="B11" s="3"/>
      <c r="C11" s="22"/>
      <c r="D11" s="22"/>
      <c r="E11" s="22"/>
      <c r="F11" s="22"/>
      <c r="G11" s="22"/>
      <c r="H11" s="22"/>
      <c r="I11" s="22"/>
      <c r="J11" s="22"/>
      <c r="K11" s="22"/>
      <c r="L11" s="22"/>
      <c r="M11" s="22"/>
      <c r="N11" s="22"/>
      <c r="O11" s="22"/>
      <c r="P11" s="22"/>
      <c r="Q11" s="22"/>
      <c r="R11" s="22"/>
      <c r="S11" s="3"/>
      <c r="T11" s="3"/>
      <c r="U11" s="3"/>
      <c r="V11" s="3"/>
      <c r="W11" s="3"/>
      <c r="X11" s="3"/>
      <c r="Y11" s="3"/>
      <c r="Z11" s="3"/>
      <c r="AA11" s="3"/>
      <c r="AB11" s="3"/>
      <c r="AC11" s="3"/>
      <c r="AD11" s="3"/>
      <c r="AE11" s="6"/>
    </row>
    <row r="12" spans="1:31" ht="82.5" customHeight="1" x14ac:dyDescent="0.25">
      <c r="A12" s="3"/>
      <c r="B12" s="3"/>
      <c r="C12" s="570" t="s">
        <v>418</v>
      </c>
      <c r="D12" s="571"/>
      <c r="E12" s="571"/>
      <c r="F12" s="571"/>
      <c r="G12" s="571"/>
      <c r="H12" s="571"/>
      <c r="I12" s="571"/>
      <c r="J12" s="571"/>
      <c r="K12" s="571"/>
      <c r="L12" s="22"/>
      <c r="M12" s="22"/>
      <c r="N12" s="22"/>
      <c r="O12" s="22"/>
      <c r="P12" s="22"/>
      <c r="Q12" s="22"/>
      <c r="R12" s="22"/>
      <c r="S12" s="3"/>
      <c r="T12" s="3"/>
      <c r="U12" s="3"/>
      <c r="V12" s="3"/>
      <c r="W12" s="3"/>
      <c r="X12" s="3"/>
      <c r="Y12" s="3"/>
      <c r="Z12" s="3"/>
      <c r="AA12" s="3"/>
      <c r="AB12" s="3"/>
      <c r="AC12" s="3"/>
      <c r="AD12" s="3"/>
      <c r="AE12" s="6"/>
    </row>
    <row r="13" spans="1:31" x14ac:dyDescent="0.25">
      <c r="A13" s="3"/>
      <c r="B13" s="3"/>
      <c r="C13" s="374"/>
      <c r="D13" s="375"/>
      <c r="E13" s="375"/>
      <c r="F13" s="375"/>
      <c r="G13" s="375"/>
      <c r="H13" s="375"/>
      <c r="I13" s="375"/>
      <c r="J13" s="375"/>
      <c r="K13" s="375"/>
      <c r="L13" s="349"/>
      <c r="M13" s="349"/>
      <c r="N13" s="349"/>
      <c r="O13" s="349"/>
      <c r="P13" s="349"/>
      <c r="Q13" s="22"/>
      <c r="R13" s="22"/>
      <c r="S13" s="3"/>
      <c r="T13" s="3"/>
      <c r="U13" s="3"/>
      <c r="V13" s="3"/>
      <c r="W13" s="3"/>
      <c r="X13" s="3"/>
      <c r="Y13" s="3"/>
      <c r="Z13" s="3"/>
      <c r="AA13" s="3"/>
      <c r="AB13" s="3"/>
      <c r="AC13" s="3"/>
      <c r="AD13" s="3"/>
      <c r="AE13" s="6"/>
    </row>
    <row r="14" spans="1:31" x14ac:dyDescent="0.25">
      <c r="A14" s="3"/>
      <c r="B14" s="3"/>
      <c r="C14" s="3"/>
      <c r="D14" s="3"/>
      <c r="E14" s="192" t="s">
        <v>175</v>
      </c>
      <c r="F14" s="14"/>
      <c r="G14" s="14"/>
      <c r="H14" s="14"/>
      <c r="I14" s="14"/>
      <c r="J14" s="14"/>
      <c r="K14" s="14"/>
      <c r="L14" s="14"/>
      <c r="M14" s="14"/>
      <c r="N14" s="14"/>
      <c r="O14" s="14"/>
      <c r="P14" s="14"/>
      <c r="Q14" s="14"/>
      <c r="R14" s="14"/>
      <c r="S14" s="14"/>
      <c r="T14" s="14"/>
      <c r="U14" s="14"/>
      <c r="V14" s="14"/>
      <c r="W14" s="14"/>
      <c r="X14" s="14"/>
      <c r="Y14" s="14"/>
      <c r="Z14" s="14"/>
      <c r="AA14" s="14"/>
      <c r="AB14" s="14"/>
      <c r="AC14" s="14"/>
      <c r="AD14" s="3"/>
      <c r="AE14" s="6"/>
    </row>
    <row r="15" spans="1:31" x14ac:dyDescent="0.25">
      <c r="A15" s="3"/>
      <c r="B15" s="572" t="s">
        <v>378</v>
      </c>
      <c r="C15" s="573"/>
      <c r="D15" s="574"/>
      <c r="E15" s="64">
        <v>1</v>
      </c>
      <c r="F15" s="64">
        <f t="shared" ref="F15:AC15" si="0">E15+1</f>
        <v>2</v>
      </c>
      <c r="G15" s="64">
        <f t="shared" si="0"/>
        <v>3</v>
      </c>
      <c r="H15" s="64">
        <f t="shared" si="0"/>
        <v>4</v>
      </c>
      <c r="I15" s="64">
        <f t="shared" si="0"/>
        <v>5</v>
      </c>
      <c r="J15" s="64">
        <f t="shared" si="0"/>
        <v>6</v>
      </c>
      <c r="K15" s="64">
        <f t="shared" si="0"/>
        <v>7</v>
      </c>
      <c r="L15" s="64">
        <f t="shared" si="0"/>
        <v>8</v>
      </c>
      <c r="M15" s="64">
        <f t="shared" si="0"/>
        <v>9</v>
      </c>
      <c r="N15" s="64">
        <f t="shared" si="0"/>
        <v>10</v>
      </c>
      <c r="O15" s="64">
        <f t="shared" si="0"/>
        <v>11</v>
      </c>
      <c r="P15" s="64">
        <f t="shared" si="0"/>
        <v>12</v>
      </c>
      <c r="Q15" s="64">
        <f t="shared" si="0"/>
        <v>13</v>
      </c>
      <c r="R15" s="64">
        <f t="shared" si="0"/>
        <v>14</v>
      </c>
      <c r="S15" s="64">
        <f t="shared" si="0"/>
        <v>15</v>
      </c>
      <c r="T15" s="64">
        <f t="shared" si="0"/>
        <v>16</v>
      </c>
      <c r="U15" s="64">
        <f t="shared" si="0"/>
        <v>17</v>
      </c>
      <c r="V15" s="64">
        <f t="shared" si="0"/>
        <v>18</v>
      </c>
      <c r="W15" s="64">
        <f t="shared" si="0"/>
        <v>19</v>
      </c>
      <c r="X15" s="64">
        <f t="shared" si="0"/>
        <v>20</v>
      </c>
      <c r="Y15" s="64">
        <f t="shared" si="0"/>
        <v>21</v>
      </c>
      <c r="Z15" s="64">
        <f t="shared" si="0"/>
        <v>22</v>
      </c>
      <c r="AA15" s="64">
        <f t="shared" si="0"/>
        <v>23</v>
      </c>
      <c r="AB15" s="64">
        <f t="shared" si="0"/>
        <v>24</v>
      </c>
      <c r="AC15" s="64">
        <f t="shared" si="0"/>
        <v>25</v>
      </c>
      <c r="AD15" s="13" t="s">
        <v>11</v>
      </c>
      <c r="AE15" s="6"/>
    </row>
    <row r="16" spans="1:31" s="22" customFormat="1" x14ac:dyDescent="0.25">
      <c r="B16" s="53" t="s">
        <v>261</v>
      </c>
      <c r="C16" s="54"/>
      <c r="D16" s="24"/>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9"/>
      <c r="AE16" s="23"/>
    </row>
    <row r="17" spans="1:31" s="22" customFormat="1" x14ac:dyDescent="0.25">
      <c r="B17" s="53" t="s">
        <v>104</v>
      </c>
      <c r="C17" s="54"/>
      <c r="D17" s="24"/>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9"/>
      <c r="AE17" s="23"/>
    </row>
    <row r="18" spans="1:31" s="22" customFormat="1" x14ac:dyDescent="0.25">
      <c r="B18" s="53" t="s">
        <v>105</v>
      </c>
      <c r="C18" s="54"/>
      <c r="D18" s="24"/>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9"/>
      <c r="AE18" s="23"/>
    </row>
    <row r="19" spans="1:31" s="22" customFormat="1" x14ac:dyDescent="0.25">
      <c r="B19" s="53" t="s">
        <v>46</v>
      </c>
      <c r="C19" s="55"/>
      <c r="D19" s="24"/>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9"/>
      <c r="AE19" s="23"/>
    </row>
    <row r="20" spans="1:31" s="22" customFormat="1" x14ac:dyDescent="0.25">
      <c r="B20" s="53" t="s">
        <v>262</v>
      </c>
      <c r="C20" s="54"/>
      <c r="D20" s="24"/>
      <c r="E20" s="188"/>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88"/>
      <c r="AD20" s="189"/>
      <c r="AE20" s="23"/>
    </row>
    <row r="21" spans="1:31" s="22" customFormat="1" x14ac:dyDescent="0.25">
      <c r="B21" s="53" t="s">
        <v>106</v>
      </c>
      <c r="C21" s="54"/>
      <c r="D21" s="24"/>
      <c r="E21" s="188"/>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c r="AD21" s="189"/>
      <c r="AE21" s="23"/>
    </row>
    <row r="22" spans="1:31" s="22" customFormat="1" x14ac:dyDescent="0.25">
      <c r="B22" s="53" t="s">
        <v>50</v>
      </c>
      <c r="C22" s="54"/>
      <c r="D22" s="24"/>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9"/>
      <c r="AE22" s="23"/>
    </row>
    <row r="23" spans="1:31" s="22" customFormat="1" x14ac:dyDescent="0.25">
      <c r="B23" s="146" t="s">
        <v>47</v>
      </c>
      <c r="C23" s="147"/>
      <c r="D23" s="14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9"/>
      <c r="AE23" s="23"/>
    </row>
    <row r="24" spans="1:31" x14ac:dyDescent="0.25">
      <c r="A24" s="3"/>
      <c r="B24" s="11"/>
      <c r="C24" s="5" t="s">
        <v>11</v>
      </c>
      <c r="D24" s="12"/>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6"/>
    </row>
    <row r="25" spans="1:31" x14ac:dyDescent="0.25">
      <c r="A25" s="3"/>
      <c r="B25" s="10"/>
      <c r="C25" s="10"/>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6"/>
    </row>
    <row r="26" spans="1:31"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6"/>
    </row>
    <row r="27" spans="1:31" ht="15.75" thickBot="1" x14ac:dyDescent="0.3">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8"/>
    </row>
  </sheetData>
  <mergeCells count="3">
    <mergeCell ref="C9:G9"/>
    <mergeCell ref="C12:K12"/>
    <mergeCell ref="B15:D15"/>
  </mergeCells>
  <conditionalFormatting sqref="E16:AC23">
    <cfRule type="cellIs" dxfId="40" priority="4" operator="equal">
      <formula>0</formula>
    </cfRule>
  </conditionalFormatting>
  <conditionalFormatting sqref="E24:AC24">
    <cfRule type="cellIs" dxfId="39" priority="3" operator="equal">
      <formula>0</formula>
    </cfRule>
  </conditionalFormatting>
  <conditionalFormatting sqref="AD16:AD24">
    <cfRule type="cellIs" dxfId="38" priority="1" operator="equal">
      <formula>0</formula>
    </cfRule>
  </conditionalFormatting>
  <pageMargins left="0.70866141732283472" right="0.70866141732283472" top="0.74803149606299213" bottom="0.74803149606299213" header="0.31496062992125984" footer="0.31496062992125984"/>
  <pageSetup scale="55" fitToWidth="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pageSetUpPr fitToPage="1"/>
  </sheetPr>
  <dimension ref="A1:AE19"/>
  <sheetViews>
    <sheetView showGridLines="0" zoomScaleNormal="100" workbookViewId="0">
      <selection activeCell="E14" sqref="E14"/>
    </sheetView>
  </sheetViews>
  <sheetFormatPr baseColWidth="10" defaultColWidth="11.42578125" defaultRowHeight="15" x14ac:dyDescent="0.25"/>
  <cols>
    <col min="1" max="2" width="11.42578125" style="15"/>
    <col min="3" max="3" width="16.85546875" style="15" bestFit="1" customWidth="1"/>
    <col min="4" max="29" width="11.42578125" style="15"/>
    <col min="30" max="30" width="14" style="15" customWidth="1"/>
    <col min="31" max="16384" width="11.42578125" style="15"/>
  </cols>
  <sheetData>
    <row r="1" spans="1:31" x14ac:dyDescent="0.25">
      <c r="A1" s="3"/>
      <c r="B1" s="3"/>
      <c r="C1" s="3"/>
      <c r="D1" s="3"/>
      <c r="E1" s="3"/>
      <c r="F1" s="3"/>
      <c r="G1" s="3"/>
      <c r="H1" s="3"/>
      <c r="I1" s="3"/>
      <c r="J1" s="3"/>
      <c r="K1" s="3"/>
      <c r="L1" s="3"/>
      <c r="M1" s="3"/>
      <c r="N1" s="3"/>
      <c r="O1" s="3"/>
      <c r="P1" s="3"/>
      <c r="Q1" s="3"/>
      <c r="R1" s="3"/>
      <c r="S1" s="3"/>
      <c r="T1" s="3"/>
      <c r="U1" s="3"/>
      <c r="V1" s="3"/>
      <c r="W1" s="3"/>
      <c r="X1" s="3"/>
      <c r="Y1" s="3"/>
      <c r="Z1" s="3"/>
      <c r="AA1" s="3"/>
      <c r="AB1" s="3"/>
      <c r="AC1" s="3"/>
      <c r="AD1" s="3"/>
      <c r="AE1" s="3"/>
    </row>
    <row r="2" spans="1:31" ht="14.25" customHeight="1" x14ac:dyDescent="0.25">
      <c r="A2" s="3"/>
      <c r="B2" s="40"/>
      <c r="C2" s="88" t="str">
        <f>'PE-4'!$C$2</f>
        <v xml:space="preserve">Concurso Público Internacional Mixto No. </v>
      </c>
      <c r="D2" s="56"/>
      <c r="E2" s="56"/>
      <c r="F2" s="56"/>
      <c r="G2" s="3"/>
      <c r="H2" s="3"/>
      <c r="I2" s="3"/>
      <c r="J2" s="3"/>
      <c r="K2" s="3"/>
      <c r="L2" s="3"/>
      <c r="M2" s="3"/>
      <c r="N2" s="3"/>
      <c r="O2" s="3"/>
      <c r="P2" s="3"/>
      <c r="Q2" s="3"/>
      <c r="R2" s="3"/>
      <c r="S2" s="3"/>
      <c r="T2" s="3"/>
      <c r="U2" s="3"/>
      <c r="V2" s="3"/>
      <c r="W2" s="3"/>
      <c r="X2" s="3"/>
      <c r="Y2" s="3"/>
      <c r="Z2" s="3"/>
      <c r="AA2" s="3"/>
      <c r="AB2" s="3"/>
      <c r="AC2" s="3"/>
      <c r="AD2" s="3"/>
      <c r="AE2" s="3"/>
    </row>
    <row r="3" spans="1:31" ht="14.25" customHeight="1" x14ac:dyDescent="0.25">
      <c r="A3" s="3"/>
      <c r="B3" s="40"/>
      <c r="C3" s="89"/>
      <c r="D3" s="37"/>
      <c r="E3" s="36"/>
      <c r="F3" s="36"/>
      <c r="G3" s="3"/>
      <c r="H3" s="3"/>
      <c r="I3" s="3"/>
      <c r="J3" s="3"/>
      <c r="K3" s="3"/>
      <c r="L3" s="3"/>
      <c r="M3" s="3"/>
      <c r="N3" s="3"/>
      <c r="O3" s="3"/>
      <c r="P3" s="3"/>
      <c r="Q3" s="3"/>
      <c r="R3" s="3"/>
      <c r="S3" s="3"/>
      <c r="T3" s="3"/>
      <c r="U3" s="3"/>
      <c r="V3" s="3"/>
      <c r="W3" s="3"/>
      <c r="X3" s="3"/>
      <c r="Y3" s="3"/>
      <c r="Z3" s="3"/>
      <c r="AA3" s="3"/>
      <c r="AB3" s="3"/>
      <c r="AC3" s="3"/>
      <c r="AD3" s="3"/>
      <c r="AE3" s="3"/>
    </row>
    <row r="4" spans="1:31" ht="14.25" customHeight="1" x14ac:dyDescent="0.25">
      <c r="A4" s="3"/>
      <c r="B4" s="40"/>
      <c r="C4" s="88" t="str">
        <f>'PE-4'!$C$4</f>
        <v>Proyecto de Construcción del Hospital General de Zona de 144 camas, en Bahía de Banderas, Nayarit</v>
      </c>
      <c r="D4" s="56"/>
      <c r="E4" s="56"/>
      <c r="F4" s="56"/>
      <c r="G4" s="3"/>
      <c r="H4" s="3"/>
      <c r="I4" s="3"/>
      <c r="J4" s="3"/>
      <c r="K4" s="3"/>
      <c r="L4" s="3"/>
      <c r="M4" s="3"/>
      <c r="N4" s="3"/>
      <c r="O4" s="3"/>
      <c r="P4" s="3"/>
      <c r="Q4" s="3"/>
      <c r="R4" s="3"/>
      <c r="S4" s="3"/>
      <c r="T4" s="3"/>
      <c r="U4" s="3"/>
      <c r="V4" s="3"/>
      <c r="W4" s="3"/>
      <c r="X4" s="3"/>
      <c r="Y4" s="3"/>
      <c r="Z4" s="3"/>
      <c r="AA4" s="3"/>
      <c r="AB4" s="3"/>
      <c r="AC4" s="3"/>
      <c r="AD4" s="3"/>
      <c r="AE4" s="3"/>
    </row>
    <row r="5" spans="1:31" ht="14.25" customHeight="1" x14ac:dyDescent="0.25">
      <c r="A5" s="22"/>
      <c r="B5" s="93"/>
      <c r="C5" s="93"/>
      <c r="D5" s="93"/>
      <c r="E5" s="71"/>
      <c r="F5" s="71"/>
      <c r="G5" s="22"/>
      <c r="H5" s="22"/>
      <c r="I5" s="22"/>
      <c r="J5" s="22"/>
      <c r="K5" s="22"/>
      <c r="L5" s="22"/>
      <c r="M5" s="22"/>
      <c r="N5" s="22"/>
      <c r="O5" s="22"/>
      <c r="P5" s="22"/>
      <c r="Q5" s="22"/>
      <c r="R5" s="22"/>
      <c r="S5" s="22"/>
      <c r="T5" s="22"/>
      <c r="U5" s="22"/>
      <c r="V5" s="22"/>
      <c r="W5" s="22"/>
      <c r="X5" s="22"/>
      <c r="Y5" s="22"/>
      <c r="Z5" s="22"/>
      <c r="AA5" s="22"/>
      <c r="AB5" s="22"/>
      <c r="AC5" s="22"/>
      <c r="AD5" s="22"/>
      <c r="AE5" s="22"/>
    </row>
    <row r="6" spans="1:31" x14ac:dyDescent="0.25">
      <c r="A6" s="22"/>
      <c r="B6" s="60" t="s">
        <v>231</v>
      </c>
      <c r="C6" s="59"/>
      <c r="D6" s="59"/>
      <c r="E6" s="59"/>
      <c r="F6" s="59"/>
      <c r="G6" s="100"/>
      <c r="H6" s="22"/>
      <c r="I6" s="22"/>
      <c r="J6" s="22"/>
      <c r="K6" s="22"/>
      <c r="L6" s="22"/>
      <c r="M6" s="22"/>
      <c r="N6" s="22"/>
      <c r="O6" s="22"/>
      <c r="P6" s="22"/>
      <c r="Q6" s="22"/>
      <c r="R6" s="22"/>
      <c r="S6" s="22"/>
      <c r="T6" s="22"/>
      <c r="U6" s="22"/>
      <c r="V6" s="22"/>
      <c r="W6" s="22"/>
      <c r="X6" s="22"/>
      <c r="Y6" s="22"/>
      <c r="Z6" s="22"/>
      <c r="AA6" s="22"/>
      <c r="AB6" s="22"/>
      <c r="AC6" s="22"/>
      <c r="AD6" s="22"/>
      <c r="AE6" s="22"/>
    </row>
    <row r="7" spans="1:31" ht="17.100000000000001" customHeight="1" x14ac:dyDescent="0.25">
      <c r="A7" s="3"/>
      <c r="B7" s="81"/>
      <c r="C7" s="79"/>
      <c r="D7" s="79"/>
      <c r="E7" s="79"/>
      <c r="F7" s="79"/>
      <c r="G7" s="3"/>
      <c r="H7" s="3"/>
      <c r="I7" s="22"/>
      <c r="J7" s="22"/>
      <c r="K7" s="22"/>
      <c r="L7" s="22"/>
      <c r="M7" s="22"/>
      <c r="N7" s="22"/>
      <c r="O7" s="22"/>
      <c r="P7" s="22"/>
      <c r="Q7" s="22"/>
      <c r="R7" s="22"/>
      <c r="S7" s="22"/>
      <c r="T7" s="22"/>
      <c r="U7" s="3"/>
      <c r="V7" s="3"/>
      <c r="W7" s="3"/>
      <c r="X7" s="3"/>
      <c r="Y7" s="3"/>
      <c r="Z7" s="3"/>
      <c r="AA7" s="3"/>
      <c r="AB7" s="3"/>
      <c r="AC7" s="3"/>
      <c r="AD7" s="3"/>
      <c r="AE7" s="3"/>
    </row>
    <row r="8" spans="1:31" x14ac:dyDescent="0.25">
      <c r="A8" s="3"/>
      <c r="B8" s="62" t="s">
        <v>0</v>
      </c>
      <c r="C8" s="517"/>
      <c r="D8" s="518"/>
      <c r="E8" s="518"/>
      <c r="F8" s="518"/>
      <c r="G8" s="519"/>
      <c r="H8" s="10"/>
      <c r="I8" s="22"/>
      <c r="J8" s="22"/>
      <c r="K8" s="22"/>
      <c r="L8" s="22"/>
      <c r="M8" s="22"/>
      <c r="N8" s="22"/>
      <c r="O8" s="22"/>
      <c r="P8" s="22"/>
      <c r="Q8" s="22"/>
      <c r="R8" s="22"/>
      <c r="S8" s="22"/>
      <c r="T8" s="22"/>
      <c r="U8" s="3"/>
      <c r="V8" s="3"/>
      <c r="W8" s="3"/>
      <c r="X8" s="3"/>
      <c r="Y8" s="3"/>
      <c r="Z8" s="3"/>
      <c r="AA8" s="3"/>
      <c r="AB8" s="3"/>
      <c r="AC8" s="3"/>
      <c r="AD8" s="3"/>
      <c r="AE8" s="3"/>
    </row>
    <row r="9" spans="1:31" x14ac:dyDescent="0.25">
      <c r="A9" s="3"/>
      <c r="B9" s="63" t="s">
        <v>1</v>
      </c>
      <c r="C9" s="242"/>
      <c r="D9" s="70" t="s">
        <v>129</v>
      </c>
      <c r="E9" s="78"/>
      <c r="F9" s="39"/>
      <c r="G9" s="39"/>
      <c r="H9" s="10"/>
      <c r="I9" s="22"/>
      <c r="J9" s="22"/>
      <c r="K9" s="22"/>
      <c r="L9" s="22"/>
      <c r="M9" s="22"/>
      <c r="N9" s="22"/>
      <c r="O9" s="22"/>
      <c r="P9" s="22"/>
      <c r="Q9" s="22"/>
      <c r="R9" s="22"/>
      <c r="S9" s="22"/>
      <c r="T9" s="22"/>
      <c r="U9" s="3"/>
      <c r="V9" s="3"/>
      <c r="W9" s="3"/>
      <c r="X9" s="3"/>
      <c r="Y9" s="3"/>
      <c r="Z9" s="3"/>
      <c r="AA9" s="3"/>
      <c r="AB9" s="3"/>
      <c r="AC9" s="3"/>
      <c r="AD9" s="3"/>
      <c r="AE9" s="3"/>
    </row>
    <row r="10" spans="1:31" ht="15.95" customHeight="1" x14ac:dyDescent="0.25">
      <c r="A10" s="3"/>
      <c r="B10" s="3"/>
      <c r="C10" s="3"/>
      <c r="D10" s="3"/>
      <c r="E10" s="3"/>
      <c r="F10" s="3"/>
      <c r="G10" s="243"/>
      <c r="H10" s="3"/>
      <c r="I10" s="3"/>
      <c r="J10" s="3"/>
      <c r="K10" s="3"/>
      <c r="L10" s="3"/>
      <c r="M10" s="3"/>
      <c r="N10" s="3"/>
      <c r="O10" s="3"/>
      <c r="P10" s="3"/>
      <c r="Q10" s="3"/>
      <c r="R10" s="3"/>
      <c r="S10" s="3"/>
      <c r="T10" s="3"/>
      <c r="U10" s="3"/>
      <c r="V10" s="3"/>
      <c r="W10" s="3"/>
      <c r="X10" s="3"/>
      <c r="Y10" s="3"/>
      <c r="Z10" s="3"/>
      <c r="AA10" s="3"/>
      <c r="AB10" s="3"/>
      <c r="AC10" s="3"/>
      <c r="AD10" s="3"/>
      <c r="AE10" s="3"/>
    </row>
    <row r="11" spans="1:31" ht="68.25" customHeight="1" x14ac:dyDescent="0.25">
      <c r="A11" s="3"/>
      <c r="B11" s="22"/>
      <c r="C11" s="537" t="s">
        <v>418</v>
      </c>
      <c r="D11" s="538"/>
      <c r="E11" s="538"/>
      <c r="F11" s="538"/>
      <c r="G11" s="538"/>
      <c r="H11" s="538"/>
      <c r="I11" s="538"/>
      <c r="J11" s="538"/>
      <c r="K11" s="538"/>
      <c r="L11" s="538"/>
      <c r="M11" s="538"/>
      <c r="N11" s="373"/>
      <c r="O11" s="3"/>
      <c r="P11" s="3"/>
      <c r="Q11" s="3"/>
      <c r="R11" s="3"/>
      <c r="S11" s="3"/>
      <c r="T11" s="3"/>
      <c r="U11" s="3"/>
      <c r="V11" s="3"/>
      <c r="W11" s="3"/>
      <c r="X11" s="3"/>
      <c r="Y11" s="3"/>
      <c r="Z11" s="3"/>
      <c r="AA11" s="3"/>
      <c r="AB11" s="3"/>
      <c r="AC11" s="3"/>
      <c r="AD11" s="3"/>
      <c r="AE11" s="3"/>
    </row>
    <row r="12" spans="1:31" ht="15.95" customHeight="1" x14ac:dyDescent="0.25">
      <c r="A12" s="3"/>
      <c r="B12" s="371"/>
      <c r="C12" s="285"/>
      <c r="D12" s="285"/>
      <c r="E12" s="285"/>
      <c r="F12" s="285"/>
      <c r="G12" s="285"/>
      <c r="H12" s="285"/>
      <c r="I12" s="285"/>
      <c r="J12" s="285"/>
      <c r="K12" s="285"/>
      <c r="L12" s="285"/>
      <c r="M12" s="3"/>
      <c r="N12" s="3"/>
      <c r="O12" s="3"/>
      <c r="P12" s="3"/>
      <c r="Q12" s="3"/>
      <c r="R12" s="3"/>
      <c r="S12" s="3"/>
      <c r="T12" s="3"/>
      <c r="U12" s="3"/>
      <c r="V12" s="3"/>
      <c r="W12" s="3"/>
      <c r="X12" s="3"/>
      <c r="Y12" s="3"/>
      <c r="Z12" s="3"/>
      <c r="AA12" s="3"/>
      <c r="AB12" s="3"/>
      <c r="AC12" s="3"/>
      <c r="AD12" s="3"/>
      <c r="AE12" s="3"/>
    </row>
    <row r="13" spans="1:31" x14ac:dyDescent="0.25">
      <c r="A13" s="3"/>
      <c r="B13" s="20"/>
      <c r="C13" s="20"/>
      <c r="D13" s="20"/>
      <c r="E13" s="192" t="s">
        <v>385</v>
      </c>
      <c r="F13" s="14"/>
      <c r="G13" s="14"/>
      <c r="H13" s="14"/>
      <c r="I13" s="14"/>
      <c r="J13" s="14"/>
      <c r="K13" s="14"/>
      <c r="L13" s="14"/>
      <c r="M13" s="14"/>
      <c r="N13" s="14"/>
      <c r="O13" s="14"/>
      <c r="P13" s="14"/>
      <c r="Q13" s="14"/>
      <c r="R13" s="14"/>
      <c r="S13" s="14"/>
      <c r="T13" s="14"/>
      <c r="U13" s="14"/>
      <c r="V13" s="14"/>
      <c r="W13" s="14"/>
      <c r="X13" s="14"/>
      <c r="Y13" s="14"/>
      <c r="Z13" s="14"/>
      <c r="AA13" s="14"/>
      <c r="AB13" s="14"/>
      <c r="AC13" s="14"/>
      <c r="AD13" s="3"/>
      <c r="AE13" s="3"/>
    </row>
    <row r="14" spans="1:31" x14ac:dyDescent="0.25">
      <c r="A14" s="4"/>
      <c r="B14" s="18" t="s">
        <v>49</v>
      </c>
      <c r="C14" s="19"/>
      <c r="D14" s="134"/>
      <c r="E14" s="136" t="s">
        <v>271</v>
      </c>
      <c r="F14" s="136" t="s">
        <v>272</v>
      </c>
      <c r="G14" s="136" t="s">
        <v>273</v>
      </c>
      <c r="H14" s="136" t="s">
        <v>274</v>
      </c>
      <c r="I14" s="136" t="s">
        <v>275</v>
      </c>
      <c r="J14" s="136" t="s">
        <v>276</v>
      </c>
      <c r="K14" s="136" t="s">
        <v>277</v>
      </c>
      <c r="L14" s="136" t="s">
        <v>278</v>
      </c>
      <c r="M14" s="136" t="s">
        <v>279</v>
      </c>
      <c r="N14" s="136" t="s">
        <v>280</v>
      </c>
      <c r="O14" s="136" t="s">
        <v>281</v>
      </c>
      <c r="P14" s="136" t="s">
        <v>282</v>
      </c>
      <c r="Q14" s="14"/>
      <c r="R14" s="14"/>
      <c r="S14" s="14"/>
      <c r="T14" s="14"/>
      <c r="U14" s="14"/>
      <c r="V14" s="14"/>
      <c r="W14" s="14"/>
      <c r="X14" s="14"/>
      <c r="Y14" s="14"/>
      <c r="Z14" s="14"/>
      <c r="AA14" s="14"/>
      <c r="AB14" s="14"/>
      <c r="AC14" s="14"/>
      <c r="AD14" s="3"/>
      <c r="AE14" s="3"/>
    </row>
    <row r="15" spans="1:31" x14ac:dyDescent="0.25">
      <c r="A15" s="3"/>
      <c r="B15" s="16" t="s">
        <v>48</v>
      </c>
      <c r="C15" s="17"/>
      <c r="D15" s="135"/>
      <c r="E15" s="178"/>
      <c r="F15" s="178"/>
      <c r="G15" s="178"/>
      <c r="H15" s="178"/>
      <c r="I15" s="178"/>
      <c r="J15" s="178"/>
      <c r="K15" s="178"/>
      <c r="L15" s="178"/>
      <c r="M15" s="178"/>
      <c r="N15" s="178"/>
      <c r="O15" s="178"/>
      <c r="P15" s="178"/>
      <c r="Q15" s="14"/>
      <c r="R15" s="14"/>
      <c r="S15" s="14"/>
      <c r="T15" s="14"/>
      <c r="U15" s="14"/>
      <c r="V15" s="14"/>
      <c r="W15" s="14"/>
      <c r="X15" s="14"/>
      <c r="Y15" s="14"/>
      <c r="Z15" s="14"/>
      <c r="AA15" s="14"/>
      <c r="AB15" s="14"/>
      <c r="AC15" s="14"/>
      <c r="AD15" s="3"/>
      <c r="AE15" s="3"/>
    </row>
    <row r="16" spans="1:31"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row>
    <row r="17" spans="1:31" x14ac:dyDescent="0.25">
      <c r="A17" s="3"/>
      <c r="B17" s="344" t="s">
        <v>49</v>
      </c>
      <c r="C17" s="342"/>
      <c r="D17" s="343"/>
      <c r="E17" s="136" t="s">
        <v>283</v>
      </c>
      <c r="F17" s="136" t="s">
        <v>284</v>
      </c>
      <c r="G17" s="136" t="s">
        <v>285</v>
      </c>
      <c r="H17" s="136" t="s">
        <v>286</v>
      </c>
      <c r="I17" s="136" t="s">
        <v>287</v>
      </c>
      <c r="J17" s="136" t="s">
        <v>288</v>
      </c>
      <c r="K17" s="136" t="s">
        <v>289</v>
      </c>
      <c r="L17" s="136" t="s">
        <v>290</v>
      </c>
      <c r="M17" s="136" t="s">
        <v>291</v>
      </c>
      <c r="N17" s="136" t="s">
        <v>292</v>
      </c>
      <c r="O17" s="136" t="s">
        <v>293</v>
      </c>
      <c r="P17" s="136" t="s">
        <v>294</v>
      </c>
      <c r="Q17" s="137" t="s">
        <v>11</v>
      </c>
      <c r="R17" s="3"/>
      <c r="S17" s="3"/>
      <c r="T17" s="3"/>
      <c r="U17" s="3"/>
      <c r="V17" s="3"/>
      <c r="W17" s="3"/>
      <c r="X17" s="3"/>
      <c r="Y17" s="3"/>
      <c r="Z17" s="3"/>
      <c r="AA17" s="3"/>
      <c r="AB17" s="3"/>
      <c r="AC17" s="3"/>
      <c r="AD17" s="3"/>
      <c r="AE17" s="3"/>
    </row>
    <row r="18" spans="1:31" x14ac:dyDescent="0.25">
      <c r="A18" s="3"/>
      <c r="B18" s="16" t="s">
        <v>48</v>
      </c>
      <c r="C18" s="17"/>
      <c r="D18" s="135"/>
      <c r="E18" s="178"/>
      <c r="F18" s="178"/>
      <c r="G18" s="178"/>
      <c r="H18" s="178"/>
      <c r="I18" s="178"/>
      <c r="J18" s="178"/>
      <c r="K18" s="178"/>
      <c r="L18" s="178"/>
      <c r="M18" s="178"/>
      <c r="N18" s="178"/>
      <c r="O18" s="178"/>
      <c r="P18" s="178"/>
      <c r="Q18" s="180">
        <f>SUM(E15:P15)+SUM(E18:P18)</f>
        <v>0</v>
      </c>
      <c r="R18" s="3"/>
      <c r="S18" s="3"/>
      <c r="T18" s="3"/>
      <c r="U18" s="3"/>
      <c r="V18" s="3"/>
      <c r="W18" s="3"/>
      <c r="X18" s="3"/>
      <c r="Y18" s="3"/>
      <c r="Z18" s="3"/>
      <c r="AA18" s="3"/>
      <c r="AB18" s="3"/>
      <c r="AC18" s="3"/>
      <c r="AD18" s="3"/>
      <c r="AE18" s="3"/>
    </row>
    <row r="19" spans="1:31" x14ac:dyDescent="0.25">
      <c r="A19" s="3"/>
      <c r="B19" s="3"/>
      <c r="C19" s="3"/>
      <c r="D19" s="3"/>
      <c r="E19" s="3"/>
      <c r="F19" s="3"/>
      <c r="G19" s="3"/>
      <c r="H19" s="3"/>
      <c r="I19" s="3"/>
      <c r="J19" s="3"/>
      <c r="K19" s="3"/>
      <c r="L19" s="3"/>
      <c r="M19" s="3"/>
      <c r="N19" s="3"/>
      <c r="O19" s="3"/>
      <c r="P19" s="3"/>
      <c r="Q19" s="14"/>
      <c r="R19" s="14"/>
      <c r="S19" s="14"/>
      <c r="T19" s="14"/>
      <c r="U19" s="14"/>
      <c r="V19" s="14"/>
      <c r="W19" s="14"/>
      <c r="X19" s="14"/>
      <c r="Y19" s="14"/>
      <c r="Z19" s="14"/>
      <c r="AA19" s="14"/>
      <c r="AB19" s="14"/>
      <c r="AC19" s="14"/>
      <c r="AD19" s="3"/>
      <c r="AE19" s="3"/>
    </row>
  </sheetData>
  <mergeCells count="2">
    <mergeCell ref="C11:M11"/>
    <mergeCell ref="C8:G8"/>
  </mergeCells>
  <conditionalFormatting sqref="E15:P15 E18:P18">
    <cfRule type="cellIs" dxfId="37" priority="4" operator="equal">
      <formula>0</formula>
    </cfRule>
  </conditionalFormatting>
  <conditionalFormatting sqref="Q18">
    <cfRule type="cellIs" dxfId="36" priority="3" operator="equal">
      <formula>0</formula>
    </cfRule>
  </conditionalFormatting>
  <pageMargins left="0.70866141732283472" right="0.70866141732283472" top="0.74803149606299213" bottom="0.74803149606299213" header="0.31496062992125984" footer="0.31496062992125984"/>
  <pageSetup scale="55" fitToWidth="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pageSetUpPr fitToPage="1"/>
  </sheetPr>
  <dimension ref="A1:BE326"/>
  <sheetViews>
    <sheetView showGridLines="0" zoomScale="70" zoomScaleNormal="70" workbookViewId="0">
      <selection activeCell="G25" sqref="G25"/>
    </sheetView>
  </sheetViews>
  <sheetFormatPr baseColWidth="10" defaultColWidth="11.42578125" defaultRowHeight="15" x14ac:dyDescent="0.25"/>
  <cols>
    <col min="1" max="2" width="11.42578125" style="27"/>
    <col min="3" max="3" width="10.5703125" style="27" customWidth="1"/>
    <col min="4" max="4" width="16.85546875" style="27" bestFit="1" customWidth="1"/>
    <col min="5" max="7" width="16.85546875" style="27" customWidth="1"/>
    <col min="8" max="8" width="14.7109375" style="27" customWidth="1"/>
    <col min="9" max="9" width="13.28515625" style="27" customWidth="1"/>
    <col min="10" max="10" width="15.7109375" style="27" customWidth="1"/>
    <col min="11" max="11" width="8.85546875" style="27" customWidth="1"/>
    <col min="12" max="12" width="9.42578125" style="27" customWidth="1"/>
    <col min="13" max="13" width="16.7109375" style="27" customWidth="1"/>
    <col min="14" max="14" width="16.42578125" style="27" customWidth="1"/>
    <col min="15" max="15" width="14.5703125" style="27" customWidth="1"/>
    <col min="16" max="16" width="15.28515625" style="27" customWidth="1"/>
    <col min="17" max="17" width="15.85546875" style="27" customWidth="1"/>
    <col min="18" max="18" width="14.42578125" style="27" customWidth="1"/>
    <col min="19" max="19" width="15.7109375" style="27" customWidth="1"/>
    <col min="20" max="20" width="7.5703125" style="27" customWidth="1"/>
    <col min="21" max="21" width="9.85546875" style="27" customWidth="1"/>
    <col min="22" max="23" width="19.7109375" style="27" customWidth="1"/>
    <col min="24" max="25" width="11.42578125" style="27"/>
    <col min="26" max="26" width="18.5703125" style="27" customWidth="1"/>
    <col min="27" max="27" width="12.85546875" style="27" customWidth="1"/>
    <col min="28" max="28" width="13.42578125" style="27" customWidth="1"/>
    <col min="29" max="29" width="16.28515625" style="27" customWidth="1"/>
    <col min="30" max="30" width="15.7109375" style="27" customWidth="1"/>
    <col min="31" max="32" width="11.42578125" style="27"/>
    <col min="33" max="33" width="14.7109375" style="27" customWidth="1"/>
    <col min="34" max="34" width="13.42578125" style="27" customWidth="1"/>
    <col min="35" max="35" width="12.5703125" style="27" bestFit="1" customWidth="1"/>
    <col min="36" max="40" width="11.42578125" style="27"/>
    <col min="41" max="41" width="15" style="27" customWidth="1"/>
    <col min="42" max="42" width="14.140625" style="27" customWidth="1"/>
    <col min="43" max="43" width="14.7109375" style="27" customWidth="1"/>
    <col min="44" max="44" width="14.28515625" style="27" customWidth="1"/>
    <col min="45" max="45" width="16" style="27" customWidth="1"/>
    <col min="46" max="47" width="11.42578125" style="27"/>
    <col min="48" max="48" width="15" style="27" customWidth="1"/>
    <col min="49" max="49" width="13.42578125" style="27" customWidth="1"/>
    <col min="50" max="50" width="13.85546875" style="27" customWidth="1"/>
    <col min="51" max="51" width="13.140625" style="27" customWidth="1"/>
    <col min="52" max="52" width="13" style="27" customWidth="1"/>
    <col min="53" max="54" width="11.42578125" style="27"/>
    <col min="55" max="55" width="20.28515625" style="27" customWidth="1"/>
    <col min="56" max="56" width="19.85546875" style="27" customWidth="1"/>
    <col min="57" max="16384" width="11.42578125" style="27"/>
  </cols>
  <sheetData>
    <row r="1" spans="1:57" x14ac:dyDescent="0.25">
      <c r="A1" s="26"/>
      <c r="B1" s="26"/>
      <c r="C1" s="26"/>
      <c r="D1" s="26"/>
      <c r="E1" s="26"/>
      <c r="F1" s="26"/>
      <c r="G1" s="26"/>
      <c r="H1" s="26"/>
      <c r="I1" s="364"/>
      <c r="J1" s="364"/>
      <c r="K1" s="364"/>
      <c r="L1" s="364"/>
      <c r="M1" s="364"/>
      <c r="N1" s="364"/>
      <c r="O1" s="364"/>
      <c r="P1" s="364"/>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row>
    <row r="2" spans="1:57" x14ac:dyDescent="0.25">
      <c r="A2" s="26"/>
      <c r="B2" s="40"/>
      <c r="C2" s="88" t="str">
        <f>'PE-4'!$C$2</f>
        <v xml:space="preserve">Concurso Público Internacional Mixto No. </v>
      </c>
      <c r="D2" s="56"/>
      <c r="E2" s="56"/>
      <c r="F2" s="56"/>
      <c r="G2" s="56"/>
      <c r="H2" s="56"/>
      <c r="I2" s="364"/>
      <c r="J2" s="364"/>
      <c r="K2" s="364"/>
      <c r="L2" s="364"/>
      <c r="M2" s="364"/>
      <c r="N2" s="364"/>
      <c r="O2" s="364"/>
      <c r="P2" s="364"/>
      <c r="Q2" s="26"/>
      <c r="R2" s="26"/>
      <c r="S2" s="5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row>
    <row r="3" spans="1:57" x14ac:dyDescent="0.25">
      <c r="A3" s="26"/>
      <c r="B3" s="40"/>
      <c r="C3" s="89"/>
      <c r="D3" s="37"/>
      <c r="E3" s="36"/>
      <c r="F3" s="36"/>
      <c r="G3" s="36"/>
      <c r="H3" s="36"/>
      <c r="I3" s="364"/>
      <c r="J3" s="364"/>
      <c r="K3" s="364"/>
      <c r="L3" s="364"/>
      <c r="M3" s="364"/>
      <c r="N3" s="364"/>
      <c r="O3" s="364"/>
      <c r="P3" s="364"/>
      <c r="Q3" s="26"/>
      <c r="R3" s="26"/>
      <c r="S3" s="3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row>
    <row r="4" spans="1:57" x14ac:dyDescent="0.25">
      <c r="A4" s="26"/>
      <c r="B4" s="40"/>
      <c r="C4" s="88" t="str">
        <f>'PE-4'!$C$4</f>
        <v>Proyecto de Construcción del Hospital General de Zona de 144 camas, en Bahía de Banderas, Nayarit</v>
      </c>
      <c r="D4" s="56"/>
      <c r="E4" s="56"/>
      <c r="F4" s="56"/>
      <c r="G4" s="56"/>
      <c r="H4" s="56"/>
      <c r="I4" s="364"/>
      <c r="J4" s="364"/>
      <c r="K4" s="364"/>
      <c r="L4" s="364"/>
      <c r="M4" s="364"/>
      <c r="N4" s="364"/>
      <c r="O4" s="364"/>
      <c r="P4" s="364"/>
      <c r="Q4" s="26"/>
      <c r="R4" s="26"/>
      <c r="S4" s="5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row>
    <row r="5" spans="1:57" x14ac:dyDescent="0.25">
      <c r="A5" s="26"/>
      <c r="B5" s="37"/>
      <c r="C5" s="37"/>
      <c r="D5" s="37"/>
      <c r="E5" s="36"/>
      <c r="F5" s="36"/>
      <c r="G5" s="36"/>
      <c r="H5" s="36"/>
      <c r="I5" s="364"/>
      <c r="J5" s="364"/>
      <c r="K5" s="364"/>
      <c r="L5" s="364"/>
      <c r="M5" s="364"/>
      <c r="N5" s="364"/>
      <c r="O5" s="364"/>
      <c r="P5" s="364"/>
      <c r="Q5" s="26"/>
      <c r="R5" s="26"/>
      <c r="S5" s="3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row>
    <row r="6" spans="1:57" x14ac:dyDescent="0.25">
      <c r="A6" s="26"/>
      <c r="B6" s="80" t="s">
        <v>232</v>
      </c>
      <c r="C6" s="79"/>
      <c r="D6" s="79"/>
      <c r="E6" s="79"/>
      <c r="F6" s="79"/>
      <c r="G6" s="79"/>
      <c r="H6" s="79"/>
      <c r="I6" s="364"/>
      <c r="J6" s="364"/>
      <c r="K6" s="364"/>
      <c r="L6" s="364"/>
      <c r="M6" s="364"/>
      <c r="N6" s="364"/>
      <c r="O6" s="364"/>
      <c r="P6" s="364"/>
      <c r="Q6" s="26"/>
      <c r="R6" s="26"/>
      <c r="S6" s="79"/>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row>
    <row r="7" spans="1:57" ht="15" customHeight="1" x14ac:dyDescent="0.25">
      <c r="A7" s="26"/>
      <c r="B7" s="81"/>
      <c r="C7" s="79"/>
      <c r="D7" s="79"/>
      <c r="E7" s="79"/>
      <c r="F7" s="79"/>
      <c r="G7" s="79"/>
      <c r="H7" s="79"/>
      <c r="I7" s="364"/>
      <c r="J7" s="364"/>
      <c r="K7" s="364"/>
      <c r="L7" s="364"/>
      <c r="M7" s="372"/>
      <c r="N7" s="372"/>
      <c r="O7" s="372"/>
      <c r="P7" s="372"/>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c r="AS7" s="285"/>
      <c r="AT7" s="285"/>
      <c r="AU7" s="285"/>
      <c r="AV7" s="285"/>
      <c r="AW7" s="285"/>
      <c r="AX7" s="285"/>
      <c r="AY7" s="285"/>
      <c r="AZ7" s="285"/>
      <c r="BA7" s="285"/>
      <c r="BB7" s="285"/>
      <c r="BC7" s="285"/>
      <c r="BD7" s="285"/>
      <c r="BE7" s="285"/>
    </row>
    <row r="8" spans="1:57" x14ac:dyDescent="0.25">
      <c r="A8" s="26"/>
      <c r="B8" s="62" t="s">
        <v>0</v>
      </c>
      <c r="C8" s="368"/>
      <c r="D8" s="369"/>
      <c r="E8" s="369"/>
      <c r="F8" s="369"/>
      <c r="G8" s="369"/>
      <c r="H8" s="370"/>
      <c r="I8" s="364"/>
      <c r="J8" s="364"/>
      <c r="K8" s="364"/>
      <c r="L8" s="364"/>
      <c r="M8" s="372"/>
      <c r="N8" s="372"/>
      <c r="O8" s="372"/>
      <c r="P8" s="372"/>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c r="AP8" s="285"/>
      <c r="AQ8" s="285"/>
      <c r="AR8" s="285"/>
      <c r="AS8" s="285"/>
      <c r="AT8" s="285"/>
      <c r="AU8" s="285"/>
      <c r="AV8" s="285"/>
      <c r="AW8" s="285"/>
      <c r="AX8" s="285"/>
      <c r="AY8" s="285"/>
      <c r="AZ8" s="285"/>
      <c r="BA8" s="285"/>
      <c r="BB8" s="285"/>
      <c r="BC8" s="285"/>
      <c r="BD8" s="285"/>
      <c r="BE8" s="285"/>
    </row>
    <row r="9" spans="1:57" x14ac:dyDescent="0.25">
      <c r="A9" s="26"/>
      <c r="B9" s="63" t="s">
        <v>1</v>
      </c>
      <c r="C9" s="242"/>
      <c r="D9" s="70" t="s">
        <v>129</v>
      </c>
      <c r="E9" s="78"/>
      <c r="F9" s="39"/>
      <c r="G9" s="39"/>
      <c r="H9" s="39"/>
      <c r="I9" s="364"/>
      <c r="J9" s="364"/>
      <c r="K9" s="364"/>
      <c r="L9" s="364"/>
      <c r="M9" s="372"/>
      <c r="N9" s="372"/>
      <c r="O9" s="372"/>
      <c r="P9" s="372"/>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c r="AW9" s="285"/>
      <c r="AX9" s="285"/>
      <c r="AY9" s="285"/>
      <c r="AZ9" s="285"/>
      <c r="BA9" s="285"/>
      <c r="BB9" s="285"/>
      <c r="BC9" s="285"/>
      <c r="BD9" s="285"/>
      <c r="BE9" s="285"/>
    </row>
    <row r="10" spans="1:57" x14ac:dyDescent="0.25">
      <c r="A10" s="26"/>
      <c r="B10" s="26"/>
      <c r="C10" s="26"/>
      <c r="D10" s="26"/>
      <c r="E10" s="26"/>
      <c r="F10" s="26"/>
      <c r="G10" s="26"/>
      <c r="H10" s="26"/>
      <c r="I10" s="364"/>
      <c r="J10" s="364"/>
      <c r="K10" s="364"/>
      <c r="L10" s="364"/>
      <c r="M10" s="364"/>
      <c r="N10" s="364"/>
      <c r="O10" s="364"/>
      <c r="P10" s="364"/>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row>
    <row r="11" spans="1:57" ht="101.25" customHeight="1" x14ac:dyDescent="0.25">
      <c r="A11" s="26"/>
      <c r="B11" s="26"/>
      <c r="C11" s="537" t="s">
        <v>418</v>
      </c>
      <c r="D11" s="538"/>
      <c r="E11" s="538"/>
      <c r="F11" s="538"/>
      <c r="G11" s="538"/>
      <c r="H11" s="538"/>
      <c r="I11" s="538"/>
      <c r="J11" s="538"/>
      <c r="K11" s="364"/>
      <c r="L11" s="26"/>
      <c r="M11" s="26"/>
      <c r="N11" s="26"/>
      <c r="O11" s="26"/>
      <c r="P11" s="26"/>
      <c r="Q11" s="26"/>
      <c r="R11" s="26"/>
      <c r="S11" s="26"/>
      <c r="T11" s="26"/>
      <c r="U11" s="26"/>
      <c r="V11" s="26"/>
      <c r="W11" s="26"/>
      <c r="X11" s="26"/>
      <c r="Y11" s="26"/>
      <c r="Z11" s="26"/>
      <c r="AA11" s="26"/>
      <c r="AB11" s="364"/>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row>
    <row r="12" spans="1:57" ht="14.25" customHeight="1" x14ac:dyDescent="0.25">
      <c r="A12" s="26"/>
      <c r="B12" s="26"/>
      <c r="C12" s="21"/>
      <c r="D12" s="26"/>
      <c r="E12" s="26"/>
      <c r="F12" s="26"/>
      <c r="G12" s="26"/>
      <c r="H12" s="26"/>
      <c r="I12" s="26"/>
      <c r="J12" s="26"/>
      <c r="K12" s="364"/>
      <c r="L12" s="26"/>
      <c r="M12" s="364"/>
      <c r="N12" s="364"/>
      <c r="O12" s="364"/>
      <c r="P12" s="26"/>
      <c r="Q12" s="26"/>
      <c r="R12" s="26"/>
      <c r="S12" s="26"/>
      <c r="T12" s="26"/>
      <c r="U12" s="26"/>
      <c r="V12" s="26"/>
      <c r="W12" s="26"/>
      <c r="X12" s="26"/>
      <c r="Y12" s="26"/>
      <c r="Z12" s="26"/>
      <c r="AA12" s="26"/>
      <c r="AB12" s="364"/>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row>
    <row r="13" spans="1:57" x14ac:dyDescent="0.25">
      <c r="A13" s="26"/>
      <c r="B13" s="26"/>
      <c r="C13" s="364"/>
      <c r="D13" s="364"/>
      <c r="E13" s="364"/>
      <c r="F13" s="364"/>
      <c r="G13" s="366" t="s">
        <v>317</v>
      </c>
      <c r="H13" s="365"/>
      <c r="I13" s="397"/>
      <c r="J13" s="26"/>
      <c r="K13" s="364"/>
      <c r="L13" s="364"/>
      <c r="M13" s="364"/>
      <c r="N13" s="364"/>
      <c r="O13" s="364"/>
      <c r="P13" s="385" t="s">
        <v>330</v>
      </c>
      <c r="Q13" s="392"/>
      <c r="R13" s="364"/>
      <c r="S13" s="364"/>
      <c r="T13" s="26"/>
      <c r="U13" s="26"/>
      <c r="V13" s="26"/>
      <c r="W13" s="26"/>
      <c r="X13" s="26"/>
      <c r="Y13" s="364"/>
      <c r="Z13" s="364"/>
      <c r="AA13" s="364"/>
      <c r="AB13" s="364"/>
      <c r="AC13" s="26"/>
      <c r="AD13" s="26"/>
      <c r="AE13" s="364"/>
      <c r="AF13" s="26"/>
      <c r="AG13" s="410"/>
      <c r="AH13" s="411" t="s">
        <v>330</v>
      </c>
      <c r="AI13" s="392"/>
      <c r="AJ13" s="26"/>
      <c r="AK13" s="26"/>
      <c r="AL13" s="26"/>
      <c r="AM13" s="26"/>
      <c r="AN13" s="26"/>
      <c r="AO13" s="26"/>
      <c r="AP13" s="26"/>
      <c r="AQ13" s="26"/>
      <c r="AR13" s="26"/>
      <c r="AS13" s="26"/>
      <c r="AT13" s="26"/>
      <c r="AU13" s="26"/>
      <c r="AV13" s="410"/>
      <c r="AW13" s="411" t="s">
        <v>330</v>
      </c>
      <c r="AX13" s="392"/>
      <c r="AY13" s="26"/>
      <c r="AZ13" s="26"/>
      <c r="BA13" s="26"/>
      <c r="BB13" s="26"/>
      <c r="BC13" s="26"/>
      <c r="BD13" s="26"/>
      <c r="BE13" s="26"/>
    </row>
    <row r="14" spans="1:57" x14ac:dyDescent="0.25">
      <c r="A14" s="26"/>
      <c r="B14" s="26"/>
      <c r="C14" s="21"/>
      <c r="D14" s="26"/>
      <c r="E14" s="26"/>
      <c r="F14" s="26"/>
      <c r="G14" s="366" t="s">
        <v>318</v>
      </c>
      <c r="H14" s="365"/>
      <c r="I14" s="26"/>
      <c r="J14" s="26"/>
      <c r="K14" s="364"/>
      <c r="L14" s="26"/>
      <c r="M14" s="364"/>
      <c r="N14" s="364"/>
      <c r="O14" s="364"/>
      <c r="P14" s="385" t="s">
        <v>331</v>
      </c>
      <c r="Q14" s="395"/>
      <c r="R14" s="26"/>
      <c r="S14" s="26"/>
      <c r="T14" s="26"/>
      <c r="U14" s="26"/>
      <c r="V14" s="26"/>
      <c r="W14" s="26"/>
      <c r="X14" s="26"/>
      <c r="Y14" s="21"/>
      <c r="Z14" s="26"/>
      <c r="AA14" s="26"/>
      <c r="AB14" s="364"/>
      <c r="AC14" s="26"/>
      <c r="AD14" s="26"/>
      <c r="AE14" s="26"/>
      <c r="AF14" s="26"/>
      <c r="AG14" s="410"/>
      <c r="AH14" s="411" t="s">
        <v>331</v>
      </c>
      <c r="AI14" s="395"/>
      <c r="AJ14" s="26"/>
      <c r="AK14" s="26"/>
      <c r="AL14" s="26"/>
      <c r="AM14" s="26"/>
      <c r="AN14" s="26"/>
      <c r="AO14" s="26"/>
      <c r="AP14" s="26"/>
      <c r="AQ14" s="26"/>
      <c r="AR14" s="26"/>
      <c r="AS14" s="26"/>
      <c r="AT14" s="26"/>
      <c r="AU14" s="26"/>
      <c r="AV14" s="410"/>
      <c r="AW14" s="411" t="s">
        <v>331</v>
      </c>
      <c r="AX14" s="395"/>
      <c r="AY14" s="26"/>
      <c r="AZ14" s="26"/>
      <c r="BA14" s="26"/>
      <c r="BB14" s="26"/>
      <c r="BC14" s="26"/>
      <c r="BD14" s="26"/>
      <c r="BE14" s="26"/>
    </row>
    <row r="15" spans="1:57" x14ac:dyDescent="0.25">
      <c r="A15" s="26"/>
      <c r="B15" s="26"/>
      <c r="C15" s="357" t="s">
        <v>308</v>
      </c>
      <c r="D15" s="358"/>
      <c r="E15" s="171"/>
      <c r="F15" s="26"/>
      <c r="G15" s="364"/>
      <c r="H15" s="364"/>
      <c r="I15" s="26"/>
      <c r="J15" s="26"/>
      <c r="K15" s="26"/>
      <c r="L15" s="26"/>
      <c r="M15" s="364"/>
      <c r="N15" s="364"/>
      <c r="O15" s="364"/>
      <c r="P15" s="26"/>
      <c r="Q15" s="393"/>
      <c r="R15" s="26"/>
      <c r="S15" s="26"/>
      <c r="T15" s="26"/>
      <c r="U15" s="26"/>
      <c r="V15" s="26"/>
      <c r="W15" s="26"/>
      <c r="X15" s="26"/>
      <c r="Y15" s="357" t="s">
        <v>308</v>
      </c>
      <c r="Z15" s="358"/>
      <c r="AA15" s="171"/>
      <c r="AB15" s="364"/>
      <c r="AC15" s="364"/>
      <c r="AD15" s="364"/>
      <c r="AE15" s="26"/>
      <c r="AF15" s="26"/>
      <c r="AG15" s="410"/>
      <c r="AH15" s="410"/>
      <c r="AI15" s="26"/>
      <c r="AJ15" s="26"/>
      <c r="AK15" s="26"/>
      <c r="AL15" s="26"/>
      <c r="AM15" s="26"/>
      <c r="AN15" s="357" t="s">
        <v>308</v>
      </c>
      <c r="AO15" s="358"/>
      <c r="AP15" s="171"/>
      <c r="AQ15" s="364"/>
      <c r="AR15" s="364"/>
      <c r="AS15" s="364"/>
      <c r="AT15" s="26"/>
      <c r="AU15" s="26"/>
      <c r="AV15" s="410"/>
      <c r="AW15" s="410"/>
      <c r="AX15" s="26"/>
      <c r="AY15" s="26"/>
      <c r="AZ15" s="26"/>
      <c r="BA15" s="26"/>
      <c r="BB15" s="26"/>
      <c r="BC15" s="26"/>
      <c r="BD15" s="26"/>
      <c r="BE15" s="26"/>
    </row>
    <row r="16" spans="1:57" x14ac:dyDescent="0.25">
      <c r="A16" s="26"/>
      <c r="B16" s="26"/>
      <c r="C16" s="357" t="s">
        <v>309</v>
      </c>
      <c r="D16" s="358"/>
      <c r="E16" s="359"/>
      <c r="F16" s="364"/>
      <c r="G16" s="367" t="s">
        <v>315</v>
      </c>
      <c r="H16" s="365"/>
      <c r="I16" s="364"/>
      <c r="J16" s="26"/>
      <c r="K16" s="26"/>
      <c r="L16" s="26"/>
      <c r="M16" s="364"/>
      <c r="N16" s="364"/>
      <c r="O16" s="364"/>
      <c r="P16" s="367" t="s">
        <v>319</v>
      </c>
      <c r="Q16" s="394"/>
      <c r="R16" s="356"/>
      <c r="S16" s="26"/>
      <c r="T16" s="26"/>
      <c r="U16" s="26"/>
      <c r="V16" s="26"/>
      <c r="W16" s="26"/>
      <c r="X16" s="26"/>
      <c r="Y16" s="357" t="s">
        <v>309</v>
      </c>
      <c r="Z16" s="358"/>
      <c r="AA16" s="359"/>
      <c r="AB16" s="364"/>
      <c r="AC16" s="367" t="s">
        <v>315</v>
      </c>
      <c r="AD16" s="365"/>
      <c r="AE16" s="364"/>
      <c r="AF16" s="26"/>
      <c r="AG16" s="410"/>
      <c r="AH16" s="367" t="s">
        <v>319</v>
      </c>
      <c r="AI16" s="394"/>
      <c r="AJ16" s="26"/>
      <c r="AK16" s="26"/>
      <c r="AL16" s="26"/>
      <c r="AM16" s="26"/>
      <c r="AN16" s="357" t="s">
        <v>309</v>
      </c>
      <c r="AO16" s="358"/>
      <c r="AP16" s="359"/>
      <c r="AQ16" s="364"/>
      <c r="AR16" s="367" t="s">
        <v>315</v>
      </c>
      <c r="AS16" s="365"/>
      <c r="AT16" s="26"/>
      <c r="AU16" s="26"/>
      <c r="AV16" s="410"/>
      <c r="AW16" s="367" t="s">
        <v>319</v>
      </c>
      <c r="AX16" s="394"/>
      <c r="AY16" s="26"/>
      <c r="AZ16" s="26"/>
      <c r="BA16" s="26"/>
      <c r="BB16" s="26"/>
      <c r="BC16" s="26"/>
      <c r="BD16" s="26"/>
      <c r="BE16" s="26"/>
    </row>
    <row r="17" spans="1:57" ht="15" customHeight="1" x14ac:dyDescent="0.25">
      <c r="A17" s="26"/>
      <c r="B17" s="362"/>
      <c r="C17" s="360" t="s">
        <v>310</v>
      </c>
      <c r="D17" s="361"/>
      <c r="E17" s="170"/>
      <c r="F17" s="364"/>
      <c r="G17" s="367" t="s">
        <v>316</v>
      </c>
      <c r="H17" s="384"/>
      <c r="I17" s="355"/>
      <c r="J17" s="364"/>
      <c r="K17" s="364"/>
      <c r="L17" s="26"/>
      <c r="M17" s="364"/>
      <c r="N17" s="364"/>
      <c r="O17" s="364"/>
      <c r="P17" s="367" t="s">
        <v>320</v>
      </c>
      <c r="Q17" s="384"/>
      <c r="R17" s="26"/>
      <c r="S17" s="26"/>
      <c r="T17" s="26"/>
      <c r="U17" s="26"/>
      <c r="V17" s="26"/>
      <c r="W17" s="26"/>
      <c r="X17" s="26"/>
      <c r="Y17" s="360" t="s">
        <v>310</v>
      </c>
      <c r="Z17" s="361"/>
      <c r="AA17" s="170"/>
      <c r="AB17" s="364"/>
      <c r="AC17" s="367" t="s">
        <v>316</v>
      </c>
      <c r="AD17" s="384"/>
      <c r="AE17" s="364"/>
      <c r="AF17" s="26"/>
      <c r="AG17" s="410"/>
      <c r="AH17" s="367" t="s">
        <v>320</v>
      </c>
      <c r="AI17" s="384"/>
      <c r="AJ17" s="26"/>
      <c r="AK17" s="26"/>
      <c r="AL17" s="26"/>
      <c r="AM17" s="26"/>
      <c r="AN17" s="360" t="s">
        <v>310</v>
      </c>
      <c r="AO17" s="361"/>
      <c r="AP17" s="170"/>
      <c r="AQ17" s="364"/>
      <c r="AR17" s="367" t="s">
        <v>316</v>
      </c>
      <c r="AS17" s="384"/>
      <c r="AT17" s="26"/>
      <c r="AU17" s="26"/>
      <c r="AV17" s="410"/>
      <c r="AW17" s="367" t="s">
        <v>320</v>
      </c>
      <c r="AX17" s="384"/>
      <c r="AY17" s="26"/>
      <c r="AZ17" s="26"/>
      <c r="BA17" s="26"/>
      <c r="BB17" s="26"/>
      <c r="BC17" s="26"/>
      <c r="BD17" s="26"/>
      <c r="BE17" s="26"/>
    </row>
    <row r="18" spans="1:57" x14ac:dyDescent="0.25">
      <c r="A18" s="26"/>
      <c r="B18" s="362"/>
      <c r="C18" s="21"/>
      <c r="D18" s="364"/>
      <c r="E18" s="364"/>
      <c r="F18" s="364"/>
      <c r="G18" s="26"/>
      <c r="H18" s="26"/>
      <c r="I18" s="355"/>
      <c r="J18" s="364"/>
      <c r="K18" s="364"/>
      <c r="L18" s="26"/>
      <c r="M18" s="364"/>
      <c r="N18" s="364"/>
      <c r="O18" s="364"/>
      <c r="P18" s="26"/>
      <c r="Q18" s="393"/>
      <c r="R18" s="26"/>
      <c r="S18" s="26"/>
      <c r="T18" s="26"/>
      <c r="U18" s="26"/>
      <c r="V18" s="26"/>
      <c r="W18" s="26"/>
      <c r="X18" s="26"/>
      <c r="Y18" s="21"/>
      <c r="Z18" s="364"/>
      <c r="AA18" s="364"/>
      <c r="AB18" s="364"/>
      <c r="AC18" s="26"/>
      <c r="AD18" s="26"/>
      <c r="AE18" s="26"/>
      <c r="AF18" s="26"/>
      <c r="AG18" s="410"/>
      <c r="AH18" s="410"/>
      <c r="AI18" s="26"/>
      <c r="AJ18" s="26"/>
      <c r="AK18" s="26"/>
      <c r="AL18" s="26"/>
      <c r="AM18" s="26"/>
      <c r="AN18" s="21"/>
      <c r="AO18" s="364"/>
      <c r="AP18" s="364"/>
      <c r="AQ18" s="364"/>
      <c r="AR18" s="26"/>
      <c r="AS18" s="26"/>
      <c r="AT18" s="26"/>
      <c r="AU18" s="26"/>
      <c r="AV18" s="410"/>
      <c r="AW18" s="410"/>
      <c r="AX18" s="26"/>
      <c r="AY18" s="26"/>
      <c r="AZ18" s="26"/>
      <c r="BA18" s="26"/>
      <c r="BB18" s="26"/>
      <c r="BC18" s="26"/>
      <c r="BD18" s="26"/>
      <c r="BE18" s="26"/>
    </row>
    <row r="19" spans="1:57" ht="34.5" customHeight="1" x14ac:dyDescent="0.25">
      <c r="A19" s="26"/>
      <c r="B19" s="362"/>
      <c r="C19" s="21"/>
      <c r="D19" s="364"/>
      <c r="E19" s="364"/>
      <c r="F19" s="364"/>
      <c r="G19" s="167" t="s">
        <v>332</v>
      </c>
      <c r="H19" s="387"/>
      <c r="I19" s="355"/>
      <c r="J19" s="364"/>
      <c r="K19" s="364"/>
      <c r="L19" s="26"/>
      <c r="M19" s="364"/>
      <c r="N19" s="364"/>
      <c r="O19" s="364"/>
      <c r="P19" s="167" t="s">
        <v>341</v>
      </c>
      <c r="Q19" s="396"/>
      <c r="R19" s="26"/>
      <c r="S19" s="26"/>
      <c r="T19" s="26"/>
      <c r="U19" s="26"/>
      <c r="V19" s="26"/>
      <c r="W19" s="26"/>
      <c r="X19" s="26"/>
      <c r="Y19" s="21"/>
      <c r="Z19" s="364"/>
      <c r="AA19" s="364"/>
      <c r="AB19" s="364"/>
      <c r="AC19" s="167" t="s">
        <v>342</v>
      </c>
      <c r="AD19" s="387"/>
      <c r="AE19" s="26"/>
      <c r="AF19" s="26"/>
      <c r="AG19" s="576" t="s">
        <v>359</v>
      </c>
      <c r="AH19" s="577"/>
      <c r="AI19" s="387"/>
      <c r="AJ19" s="26"/>
      <c r="AK19" s="26"/>
      <c r="AL19" s="26"/>
      <c r="AM19" s="26"/>
      <c r="AN19" s="21"/>
      <c r="AO19" s="364"/>
      <c r="AP19" s="364"/>
      <c r="AQ19" s="576" t="s">
        <v>360</v>
      </c>
      <c r="AR19" s="577"/>
      <c r="AS19" s="387"/>
      <c r="AT19" s="26"/>
      <c r="AU19" s="26"/>
      <c r="AV19" s="576" t="s">
        <v>361</v>
      </c>
      <c r="AW19" s="577"/>
      <c r="AX19" s="387"/>
      <c r="AY19" s="26"/>
      <c r="AZ19" s="26"/>
      <c r="BA19" s="26"/>
      <c r="BB19" s="26"/>
      <c r="BC19" s="26"/>
      <c r="BD19" s="26"/>
      <c r="BE19" s="26"/>
    </row>
    <row r="20" spans="1:57" ht="34.5" customHeight="1" x14ac:dyDescent="0.25">
      <c r="A20" s="26"/>
      <c r="B20" s="362"/>
      <c r="C20" s="21"/>
      <c r="D20" s="364"/>
      <c r="E20" s="364"/>
      <c r="F20" s="364"/>
      <c r="G20" s="386" t="s">
        <v>321</v>
      </c>
      <c r="H20" s="390"/>
      <c r="I20" s="26"/>
      <c r="J20" s="364"/>
      <c r="K20" s="26"/>
      <c r="L20" s="26"/>
      <c r="M20" s="364"/>
      <c r="N20" s="364"/>
      <c r="O20" s="364"/>
      <c r="P20" s="386" t="s">
        <v>321</v>
      </c>
      <c r="Q20" s="390"/>
      <c r="R20" s="26"/>
      <c r="S20" s="26"/>
      <c r="T20" s="26"/>
      <c r="U20" s="26"/>
      <c r="V20" s="26"/>
      <c r="W20" s="26"/>
      <c r="X20" s="26"/>
      <c r="Y20" s="21"/>
      <c r="Z20" s="364"/>
      <c r="AA20" s="364"/>
      <c r="AB20" s="364"/>
      <c r="AC20" s="386" t="s">
        <v>321</v>
      </c>
      <c r="AD20" s="390"/>
      <c r="AE20" s="26"/>
      <c r="AF20" s="355"/>
      <c r="AG20" s="410"/>
      <c r="AH20" s="386" t="s">
        <v>321</v>
      </c>
      <c r="AI20" s="390"/>
      <c r="AJ20" s="26"/>
      <c r="AK20" s="26"/>
      <c r="AL20" s="26"/>
      <c r="AM20" s="26"/>
      <c r="AN20" s="21"/>
      <c r="AO20" s="364"/>
      <c r="AP20" s="364"/>
      <c r="AQ20" s="364"/>
      <c r="AR20" s="386" t="s">
        <v>321</v>
      </c>
      <c r="AS20" s="390"/>
      <c r="AT20" s="26"/>
      <c r="AU20" s="355"/>
      <c r="AV20" s="26"/>
      <c r="AW20" s="386" t="s">
        <v>321</v>
      </c>
      <c r="AX20" s="390"/>
      <c r="AY20" s="26"/>
      <c r="AZ20" s="26"/>
      <c r="BA20" s="26"/>
      <c r="BB20" s="382"/>
      <c r="BC20" s="351" t="s">
        <v>323</v>
      </c>
      <c r="BD20" s="382"/>
      <c r="BE20" s="26"/>
    </row>
    <row r="21" spans="1:57" x14ac:dyDescent="0.25">
      <c r="A21" s="26"/>
      <c r="B21" s="362"/>
      <c r="C21" s="21"/>
      <c r="D21" s="386"/>
      <c r="E21" s="386"/>
      <c r="F21" s="386"/>
      <c r="G21" s="386"/>
      <c r="H21" s="323"/>
      <c r="I21" s="26"/>
      <c r="J21" s="26"/>
      <c r="K21" s="26"/>
      <c r="L21" s="26"/>
      <c r="M21" s="364"/>
      <c r="N21" s="364"/>
      <c r="O21" s="364"/>
      <c r="P21" s="26"/>
      <c r="Q21" s="26"/>
      <c r="R21" s="26"/>
      <c r="S21" s="26"/>
      <c r="T21" s="26"/>
      <c r="U21" s="26"/>
      <c r="V21" s="26"/>
      <c r="W21" s="26"/>
      <c r="X21" s="26"/>
      <c r="Y21" s="21"/>
      <c r="Z21" s="386"/>
      <c r="AA21" s="386"/>
      <c r="AB21" s="324"/>
      <c r="AC21" s="26"/>
      <c r="AD21" s="26"/>
      <c r="AE21" s="26"/>
      <c r="AF21" s="26"/>
      <c r="AG21" s="26"/>
      <c r="AH21" s="26"/>
      <c r="AI21" s="26"/>
      <c r="AJ21" s="26"/>
      <c r="AK21" s="26"/>
      <c r="AL21" s="26"/>
      <c r="AM21" s="26"/>
      <c r="AN21" s="21"/>
      <c r="AO21" s="386"/>
      <c r="AP21" s="386"/>
      <c r="AQ21" s="324"/>
      <c r="AR21" s="26"/>
      <c r="AS21" s="26"/>
      <c r="AT21" s="26"/>
      <c r="AU21" s="26"/>
      <c r="AV21" s="26"/>
      <c r="AW21" s="26"/>
      <c r="AX21" s="26"/>
      <c r="AY21" s="26"/>
      <c r="AZ21" s="26"/>
      <c r="BA21" s="26"/>
      <c r="BB21" s="398"/>
      <c r="BC21" s="400" t="s">
        <v>358</v>
      </c>
      <c r="BD21" s="26"/>
      <c r="BE21" s="26"/>
    </row>
    <row r="22" spans="1:57" x14ac:dyDescent="0.25">
      <c r="A22" s="172"/>
      <c r="B22" s="172"/>
      <c r="C22" s="575" t="s">
        <v>407</v>
      </c>
      <c r="D22" s="575"/>
      <c r="E22" s="575"/>
      <c r="F22" s="575"/>
      <c r="G22" s="575"/>
      <c r="H22" s="575"/>
      <c r="I22" s="575"/>
      <c r="J22" s="575"/>
      <c r="K22" s="26"/>
      <c r="L22" s="575" t="s">
        <v>407</v>
      </c>
      <c r="M22" s="575"/>
      <c r="N22" s="575"/>
      <c r="O22" s="575"/>
      <c r="P22" s="575"/>
      <c r="Q22" s="575"/>
      <c r="R22" s="575"/>
      <c r="S22" s="575"/>
      <c r="T22" s="26"/>
      <c r="U22" s="382"/>
      <c r="V22" s="351" t="s">
        <v>407</v>
      </c>
      <c r="W22" s="351"/>
      <c r="X22" s="26"/>
      <c r="Y22" s="575" t="s">
        <v>323</v>
      </c>
      <c r="Z22" s="575"/>
      <c r="AA22" s="575"/>
      <c r="AB22" s="575"/>
      <c r="AC22" s="575"/>
      <c r="AD22" s="575"/>
      <c r="AE22" s="26"/>
      <c r="AF22" s="575" t="s">
        <v>323</v>
      </c>
      <c r="AG22" s="575"/>
      <c r="AH22" s="575"/>
      <c r="AI22" s="575"/>
      <c r="AJ22" s="575"/>
      <c r="AK22" s="575"/>
      <c r="AL22" s="26"/>
      <c r="AM22" s="26"/>
      <c r="AN22" s="575" t="s">
        <v>362</v>
      </c>
      <c r="AO22" s="575"/>
      <c r="AP22" s="575"/>
      <c r="AQ22" s="575"/>
      <c r="AR22" s="575"/>
      <c r="AS22" s="575"/>
      <c r="AT22" s="26"/>
      <c r="AU22" s="575" t="s">
        <v>362</v>
      </c>
      <c r="AV22" s="575"/>
      <c r="AW22" s="575"/>
      <c r="AX22" s="575"/>
      <c r="AY22" s="575"/>
      <c r="AZ22" s="575"/>
      <c r="BA22" s="26"/>
      <c r="BB22" s="382"/>
      <c r="BC22" s="351" t="s">
        <v>362</v>
      </c>
      <c r="BD22" s="382"/>
      <c r="BE22" s="26"/>
    </row>
    <row r="23" spans="1:57" x14ac:dyDescent="0.25">
      <c r="A23" s="172"/>
      <c r="B23" s="172"/>
      <c r="C23" s="401"/>
      <c r="D23" s="185" t="s">
        <v>11</v>
      </c>
      <c r="E23" s="171"/>
      <c r="F23" s="171"/>
      <c r="G23" s="171"/>
      <c r="H23" s="171"/>
      <c r="I23" s="171"/>
      <c r="J23" s="401"/>
      <c r="K23" s="364"/>
      <c r="L23" s="401"/>
      <c r="M23" s="185" t="s">
        <v>11</v>
      </c>
      <c r="N23" s="171"/>
      <c r="O23" s="171"/>
      <c r="P23" s="171"/>
      <c r="Q23" s="171"/>
      <c r="R23" s="171"/>
      <c r="S23" s="401"/>
      <c r="T23" s="364"/>
      <c r="U23" s="185" t="s">
        <v>11</v>
      </c>
      <c r="V23" s="171"/>
      <c r="W23" s="171"/>
      <c r="X23" s="364"/>
      <c r="Y23" s="401"/>
      <c r="Z23" s="185" t="s">
        <v>11</v>
      </c>
      <c r="AA23" s="171"/>
      <c r="AB23" s="171">
        <f>SUM(AB50:AB325)</f>
        <v>0</v>
      </c>
      <c r="AC23" s="171">
        <f>SUM(AC50:AC325)</f>
        <v>0</v>
      </c>
      <c r="AD23" s="401"/>
      <c r="AE23" s="364"/>
      <c r="AF23" s="401"/>
      <c r="AG23" s="185" t="s">
        <v>11</v>
      </c>
      <c r="AH23" s="171"/>
      <c r="AI23" s="171">
        <f>SUM(AI50:AI325)</f>
        <v>0</v>
      </c>
      <c r="AJ23" s="171"/>
      <c r="AK23" s="401"/>
      <c r="AL23" s="364"/>
      <c r="AM23" s="364"/>
      <c r="AN23" s="401"/>
      <c r="AO23" s="185" t="s">
        <v>11</v>
      </c>
      <c r="AP23" s="171"/>
      <c r="AQ23" s="171">
        <f>SUM(AQ50:AQ325)</f>
        <v>0</v>
      </c>
      <c r="AR23" s="171">
        <f>SUM(AR50:AR325)</f>
        <v>0</v>
      </c>
      <c r="AS23" s="401"/>
      <c r="AT23" s="364"/>
      <c r="AU23" s="401"/>
      <c r="AV23" s="185" t="s">
        <v>11</v>
      </c>
      <c r="AW23" s="171"/>
      <c r="AX23" s="171"/>
      <c r="AY23" s="171"/>
      <c r="AZ23" s="401"/>
      <c r="BA23" s="364"/>
      <c r="BB23" s="185" t="s">
        <v>11</v>
      </c>
      <c r="BC23" s="171"/>
      <c r="BD23" s="171"/>
      <c r="BE23" s="26"/>
    </row>
    <row r="24" spans="1:57" x14ac:dyDescent="0.25">
      <c r="A24" s="26"/>
      <c r="B24" s="26"/>
      <c r="C24" s="26"/>
      <c r="D24" s="388" t="s">
        <v>183</v>
      </c>
      <c r="E24" s="388"/>
      <c r="F24" s="388"/>
      <c r="G24" s="388"/>
      <c r="H24" s="352"/>
      <c r="I24" s="352"/>
      <c r="J24" s="352"/>
      <c r="K24" s="26"/>
      <c r="L24" s="26"/>
      <c r="M24" s="388" t="s">
        <v>53</v>
      </c>
      <c r="N24" s="388"/>
      <c r="O24" s="388"/>
      <c r="P24" s="388"/>
      <c r="Q24" s="352"/>
      <c r="R24" s="352"/>
      <c r="S24" s="352"/>
      <c r="T24" s="26"/>
      <c r="U24" s="26"/>
      <c r="V24" s="26"/>
      <c r="W24" s="26"/>
      <c r="X24" s="26"/>
      <c r="Y24" s="26"/>
      <c r="Z24" s="388" t="s">
        <v>183</v>
      </c>
      <c r="AA24" s="388"/>
      <c r="AB24" s="352"/>
      <c r="AC24" s="352"/>
      <c r="AD24" s="352"/>
      <c r="AE24" s="26"/>
      <c r="AF24" s="26"/>
      <c r="AG24" s="388" t="s">
        <v>53</v>
      </c>
      <c r="AH24" s="388"/>
      <c r="AI24" s="352"/>
      <c r="AJ24" s="352"/>
      <c r="AK24" s="352"/>
      <c r="AL24" s="26"/>
      <c r="AM24" s="26"/>
      <c r="AN24" s="26"/>
      <c r="AO24" s="388" t="s">
        <v>183</v>
      </c>
      <c r="AP24" s="388"/>
      <c r="AQ24" s="352"/>
      <c r="AR24" s="352"/>
      <c r="AS24" s="352"/>
      <c r="AT24" s="26"/>
      <c r="AU24" s="26"/>
      <c r="AV24" s="388" t="s">
        <v>53</v>
      </c>
      <c r="AW24" s="388"/>
      <c r="AX24" s="352"/>
      <c r="AY24" s="352"/>
      <c r="AZ24" s="352"/>
      <c r="BA24" s="26"/>
      <c r="BB24" s="26"/>
      <c r="BC24" s="26"/>
      <c r="BD24" s="26"/>
      <c r="BE24" s="26"/>
    </row>
    <row r="25" spans="1:57" ht="48" x14ac:dyDescent="0.25">
      <c r="A25" s="26"/>
      <c r="B25" s="26"/>
      <c r="C25" s="391" t="s">
        <v>174</v>
      </c>
      <c r="D25" s="391" t="s">
        <v>312</v>
      </c>
      <c r="E25" s="363" t="s">
        <v>51</v>
      </c>
      <c r="F25" s="363" t="s">
        <v>311</v>
      </c>
      <c r="G25" s="363" t="s">
        <v>322</v>
      </c>
      <c r="H25" s="391" t="s">
        <v>313</v>
      </c>
      <c r="I25" s="391" t="s">
        <v>52</v>
      </c>
      <c r="J25" s="391" t="s">
        <v>314</v>
      </c>
      <c r="K25" s="26"/>
      <c r="L25" s="391" t="s">
        <v>174</v>
      </c>
      <c r="M25" s="391" t="s">
        <v>312</v>
      </c>
      <c r="N25" s="363" t="s">
        <v>51</v>
      </c>
      <c r="O25" s="363" t="s">
        <v>311</v>
      </c>
      <c r="P25" s="363" t="s">
        <v>322</v>
      </c>
      <c r="Q25" s="391" t="s">
        <v>313</v>
      </c>
      <c r="R25" s="391" t="s">
        <v>52</v>
      </c>
      <c r="S25" s="391" t="s">
        <v>314</v>
      </c>
      <c r="T25" s="26"/>
      <c r="U25" s="391" t="s">
        <v>174</v>
      </c>
      <c r="V25" s="399" t="s">
        <v>333</v>
      </c>
      <c r="W25" s="399" t="s">
        <v>334</v>
      </c>
      <c r="X25" s="26"/>
      <c r="Y25" s="391" t="s">
        <v>174</v>
      </c>
      <c r="Z25" s="391" t="s">
        <v>312</v>
      </c>
      <c r="AA25" s="363" t="s">
        <v>51</v>
      </c>
      <c r="AB25" s="391" t="s">
        <v>313</v>
      </c>
      <c r="AC25" s="391" t="s">
        <v>52</v>
      </c>
      <c r="AD25" s="391" t="s">
        <v>314</v>
      </c>
      <c r="AE25" s="26"/>
      <c r="AF25" s="391" t="s">
        <v>174</v>
      </c>
      <c r="AG25" s="391" t="s">
        <v>312</v>
      </c>
      <c r="AH25" s="363" t="s">
        <v>51</v>
      </c>
      <c r="AI25" s="391" t="s">
        <v>313</v>
      </c>
      <c r="AJ25" s="391" t="s">
        <v>52</v>
      </c>
      <c r="AK25" s="391" t="s">
        <v>314</v>
      </c>
      <c r="AL25" s="26"/>
      <c r="AM25" s="26"/>
      <c r="AN25" s="391" t="s">
        <v>174</v>
      </c>
      <c r="AO25" s="391" t="s">
        <v>312</v>
      </c>
      <c r="AP25" s="363" t="s">
        <v>51</v>
      </c>
      <c r="AQ25" s="391" t="s">
        <v>313</v>
      </c>
      <c r="AR25" s="391" t="s">
        <v>52</v>
      </c>
      <c r="AS25" s="391" t="s">
        <v>314</v>
      </c>
      <c r="AT25" s="26"/>
      <c r="AU25" s="391" t="s">
        <v>174</v>
      </c>
      <c r="AV25" s="391" t="s">
        <v>312</v>
      </c>
      <c r="AW25" s="363" t="s">
        <v>51</v>
      </c>
      <c r="AX25" s="391" t="s">
        <v>313</v>
      </c>
      <c r="AY25" s="391" t="s">
        <v>52</v>
      </c>
      <c r="AZ25" s="391" t="s">
        <v>314</v>
      </c>
      <c r="BA25" s="26"/>
      <c r="BB25" s="391" t="s">
        <v>174</v>
      </c>
      <c r="BC25" s="399" t="s">
        <v>335</v>
      </c>
      <c r="BD25" s="399" t="s">
        <v>336</v>
      </c>
      <c r="BE25" s="26"/>
    </row>
    <row r="26" spans="1:57" s="364" customFormat="1" x14ac:dyDescent="0.25">
      <c r="C26" s="412">
        <v>1</v>
      </c>
      <c r="D26" s="170"/>
      <c r="E26" s="170"/>
      <c r="F26" s="170"/>
      <c r="G26" s="170"/>
      <c r="H26" s="170">
        <f>SUM(D26:G26)*$H$17</f>
        <v>0</v>
      </c>
      <c r="I26" s="164"/>
      <c r="J26" s="389">
        <f t="shared" ref="J26" si="0">SUM(D26:G26)+IF(I26=0,H26,-I26)</f>
        <v>0</v>
      </c>
      <c r="L26" s="412">
        <v>1</v>
      </c>
      <c r="M26" s="170"/>
      <c r="N26" s="383"/>
      <c r="O26" s="383"/>
      <c r="P26" s="383"/>
      <c r="Q26" s="170"/>
      <c r="R26" s="164"/>
      <c r="S26" s="389"/>
      <c r="U26" s="412">
        <v>1</v>
      </c>
      <c r="V26" s="170"/>
      <c r="W26" s="383"/>
      <c r="Y26" s="412">
        <v>1</v>
      </c>
      <c r="Z26" s="170"/>
      <c r="AA26" s="170"/>
      <c r="AB26" s="170"/>
      <c r="AC26" s="164"/>
      <c r="AD26" s="389"/>
      <c r="AF26" s="412">
        <v>1</v>
      </c>
      <c r="AG26" s="170"/>
      <c r="AH26" s="170"/>
      <c r="AI26" s="170"/>
      <c r="AJ26" s="164"/>
      <c r="AK26" s="389"/>
      <c r="AN26" s="412">
        <v>1</v>
      </c>
      <c r="AO26" s="170"/>
      <c r="AP26" s="170"/>
      <c r="AQ26" s="170"/>
      <c r="AR26" s="164"/>
      <c r="AS26" s="389"/>
      <c r="AU26" s="412">
        <v>1</v>
      </c>
      <c r="AV26" s="170"/>
      <c r="AW26" s="170"/>
      <c r="AX26" s="170"/>
      <c r="AY26" s="164"/>
      <c r="AZ26" s="389"/>
      <c r="BB26" s="412">
        <v>1</v>
      </c>
      <c r="BC26" s="413"/>
      <c r="BD26" s="413"/>
    </row>
    <row r="27" spans="1:57" s="364" customFormat="1" x14ac:dyDescent="0.25">
      <c r="C27" s="412">
        <f>C26+1</f>
        <v>2</v>
      </c>
      <c r="D27" s="383"/>
      <c r="E27" s="383"/>
      <c r="F27" s="383"/>
      <c r="G27" s="170"/>
      <c r="H27" s="170"/>
      <c r="I27" s="164"/>
      <c r="J27" s="389"/>
      <c r="L27" s="412">
        <f>L26+1</f>
        <v>2</v>
      </c>
      <c r="M27" s="383"/>
      <c r="N27" s="383"/>
      <c r="O27" s="383"/>
      <c r="P27" s="383"/>
      <c r="Q27" s="170"/>
      <c r="R27" s="164"/>
      <c r="S27" s="389"/>
      <c r="U27" s="412">
        <f>U26+1</f>
        <v>2</v>
      </c>
      <c r="V27" s="383"/>
      <c r="W27" s="383"/>
      <c r="Y27" s="412">
        <f>Y26+1</f>
        <v>2</v>
      </c>
      <c r="Z27" s="383"/>
      <c r="AA27" s="383"/>
      <c r="AB27" s="170"/>
      <c r="AC27" s="164"/>
      <c r="AD27" s="389"/>
      <c r="AF27" s="412">
        <f>AF26+1</f>
        <v>2</v>
      </c>
      <c r="AG27" s="383"/>
      <c r="AH27" s="383"/>
      <c r="AI27" s="170"/>
      <c r="AJ27" s="164"/>
      <c r="AK27" s="389"/>
      <c r="AN27" s="412">
        <f>AN26+1</f>
        <v>2</v>
      </c>
      <c r="AO27" s="383"/>
      <c r="AP27" s="383"/>
      <c r="AQ27" s="170"/>
      <c r="AR27" s="164"/>
      <c r="AS27" s="389"/>
      <c r="AU27" s="412">
        <f>AU26+1</f>
        <v>2</v>
      </c>
      <c r="AV27" s="383"/>
      <c r="AW27" s="383"/>
      <c r="AX27" s="170"/>
      <c r="AY27" s="164"/>
      <c r="AZ27" s="389"/>
      <c r="BB27" s="412">
        <f>BB26+1</f>
        <v>2</v>
      </c>
      <c r="BC27" s="413"/>
      <c r="BD27" s="413"/>
    </row>
    <row r="28" spans="1:57" s="364" customFormat="1" x14ac:dyDescent="0.25">
      <c r="C28" s="412">
        <f t="shared" ref="C28:C91" si="1">C27+1</f>
        <v>3</v>
      </c>
      <c r="D28" s="383"/>
      <c r="E28" s="383"/>
      <c r="F28" s="383"/>
      <c r="G28" s="170"/>
      <c r="H28" s="170"/>
      <c r="I28" s="164"/>
      <c r="J28" s="389"/>
      <c r="L28" s="412">
        <f t="shared" ref="L28:L91" si="2">L27+1</f>
        <v>3</v>
      </c>
      <c r="M28" s="383"/>
      <c r="N28" s="383"/>
      <c r="O28" s="383"/>
      <c r="P28" s="383"/>
      <c r="Q28" s="170"/>
      <c r="R28" s="164"/>
      <c r="S28" s="389"/>
      <c r="U28" s="412">
        <f t="shared" ref="U28:U91" si="3">U27+1</f>
        <v>3</v>
      </c>
      <c r="V28" s="383"/>
      <c r="W28" s="383"/>
      <c r="Y28" s="412">
        <f t="shared" ref="Y28:Y91" si="4">Y27+1</f>
        <v>3</v>
      </c>
      <c r="Z28" s="383"/>
      <c r="AA28" s="383"/>
      <c r="AB28" s="170"/>
      <c r="AC28" s="164"/>
      <c r="AD28" s="389"/>
      <c r="AF28" s="412">
        <f t="shared" ref="AF28:AF91" si="5">AF27+1</f>
        <v>3</v>
      </c>
      <c r="AG28" s="383"/>
      <c r="AH28" s="383"/>
      <c r="AI28" s="170"/>
      <c r="AJ28" s="164"/>
      <c r="AK28" s="389"/>
      <c r="AN28" s="412">
        <f t="shared" ref="AN28:AN91" si="6">AN27+1</f>
        <v>3</v>
      </c>
      <c r="AO28" s="383"/>
      <c r="AP28" s="383"/>
      <c r="AQ28" s="170"/>
      <c r="AR28" s="164"/>
      <c r="AS28" s="389"/>
      <c r="AU28" s="412">
        <f t="shared" ref="AU28:AU91" si="7">AU27+1</f>
        <v>3</v>
      </c>
      <c r="AV28" s="383"/>
      <c r="AW28" s="383"/>
      <c r="AX28" s="170"/>
      <c r="AY28" s="164"/>
      <c r="AZ28" s="389"/>
      <c r="BB28" s="412">
        <f t="shared" ref="BB28:BB91" si="8">BB27+1</f>
        <v>3</v>
      </c>
      <c r="BC28" s="413"/>
      <c r="BD28" s="413"/>
    </row>
    <row r="29" spans="1:57" s="364" customFormat="1" x14ac:dyDescent="0.25">
      <c r="C29" s="412">
        <f t="shared" si="1"/>
        <v>4</v>
      </c>
      <c r="D29" s="383"/>
      <c r="E29" s="170"/>
      <c r="F29" s="383"/>
      <c r="G29" s="170"/>
      <c r="H29" s="170"/>
      <c r="I29" s="164"/>
      <c r="J29" s="389"/>
      <c r="L29" s="412">
        <f t="shared" si="2"/>
        <v>4</v>
      </c>
      <c r="M29" s="383"/>
      <c r="N29" s="383"/>
      <c r="O29" s="383"/>
      <c r="P29" s="383"/>
      <c r="Q29" s="170"/>
      <c r="R29" s="164"/>
      <c r="S29" s="389"/>
      <c r="U29" s="412">
        <f t="shared" si="3"/>
        <v>4</v>
      </c>
      <c r="V29" s="383"/>
      <c r="W29" s="383"/>
      <c r="X29" s="414"/>
      <c r="Y29" s="412">
        <f t="shared" si="4"/>
        <v>4</v>
      </c>
      <c r="Z29" s="383"/>
      <c r="AA29" s="170"/>
      <c r="AB29" s="170"/>
      <c r="AC29" s="164"/>
      <c r="AD29" s="389"/>
      <c r="AF29" s="412">
        <f t="shared" si="5"/>
        <v>4</v>
      </c>
      <c r="AG29" s="383"/>
      <c r="AH29" s="383"/>
      <c r="AI29" s="170"/>
      <c r="AJ29" s="164"/>
      <c r="AK29" s="389"/>
      <c r="AN29" s="412">
        <f t="shared" si="6"/>
        <v>4</v>
      </c>
      <c r="AO29" s="383"/>
      <c r="AP29" s="170"/>
      <c r="AQ29" s="170"/>
      <c r="AR29" s="164"/>
      <c r="AS29" s="389"/>
      <c r="AU29" s="412">
        <f t="shared" si="7"/>
        <v>4</v>
      </c>
      <c r="AV29" s="383"/>
      <c r="AW29" s="383"/>
      <c r="AX29" s="170"/>
      <c r="AY29" s="164"/>
      <c r="AZ29" s="389"/>
      <c r="BB29" s="412">
        <f t="shared" si="8"/>
        <v>4</v>
      </c>
      <c r="BC29" s="413"/>
      <c r="BD29" s="413"/>
    </row>
    <row r="30" spans="1:57" s="364" customFormat="1" x14ac:dyDescent="0.25">
      <c r="C30" s="412">
        <f t="shared" si="1"/>
        <v>5</v>
      </c>
      <c r="D30" s="383"/>
      <c r="E30" s="170"/>
      <c r="F30" s="383"/>
      <c r="G30" s="170"/>
      <c r="H30" s="170"/>
      <c r="I30" s="164"/>
      <c r="J30" s="389"/>
      <c r="L30" s="412">
        <f t="shared" si="2"/>
        <v>5</v>
      </c>
      <c r="M30" s="383"/>
      <c r="N30" s="383"/>
      <c r="O30" s="383"/>
      <c r="P30" s="383"/>
      <c r="Q30" s="170"/>
      <c r="R30" s="164"/>
      <c r="S30" s="389"/>
      <c r="U30" s="412">
        <f t="shared" si="3"/>
        <v>5</v>
      </c>
      <c r="V30" s="383"/>
      <c r="W30" s="383"/>
      <c r="Y30" s="412">
        <f t="shared" si="4"/>
        <v>5</v>
      </c>
      <c r="Z30" s="383"/>
      <c r="AA30" s="170"/>
      <c r="AB30" s="170"/>
      <c r="AC30" s="164"/>
      <c r="AD30" s="389"/>
      <c r="AF30" s="412">
        <f t="shared" si="5"/>
        <v>5</v>
      </c>
      <c r="AG30" s="383"/>
      <c r="AH30" s="383"/>
      <c r="AI30" s="170"/>
      <c r="AJ30" s="164"/>
      <c r="AK30" s="389"/>
      <c r="AN30" s="412">
        <f t="shared" si="6"/>
        <v>5</v>
      </c>
      <c r="AO30" s="383"/>
      <c r="AP30" s="170"/>
      <c r="AQ30" s="170"/>
      <c r="AR30" s="164"/>
      <c r="AS30" s="389"/>
      <c r="AU30" s="412">
        <f t="shared" si="7"/>
        <v>5</v>
      </c>
      <c r="AV30" s="383"/>
      <c r="AW30" s="383"/>
      <c r="AX30" s="170"/>
      <c r="AY30" s="164"/>
      <c r="AZ30" s="389"/>
      <c r="BB30" s="412">
        <f t="shared" si="8"/>
        <v>5</v>
      </c>
      <c r="BC30" s="413"/>
      <c r="BD30" s="413"/>
    </row>
    <row r="31" spans="1:57" s="364" customFormat="1" x14ac:dyDescent="0.25">
      <c r="C31" s="412">
        <f t="shared" si="1"/>
        <v>6</v>
      </c>
      <c r="D31" s="383"/>
      <c r="E31" s="170"/>
      <c r="F31" s="383"/>
      <c r="G31" s="170"/>
      <c r="H31" s="170"/>
      <c r="I31" s="164"/>
      <c r="J31" s="389"/>
      <c r="L31" s="412">
        <f t="shared" si="2"/>
        <v>6</v>
      </c>
      <c r="M31" s="383"/>
      <c r="N31" s="383"/>
      <c r="O31" s="383"/>
      <c r="P31" s="383"/>
      <c r="Q31" s="170"/>
      <c r="R31" s="164"/>
      <c r="S31" s="389"/>
      <c r="U31" s="412">
        <f t="shared" si="3"/>
        <v>6</v>
      </c>
      <c r="V31" s="383"/>
      <c r="W31" s="383"/>
      <c r="Y31" s="412">
        <f t="shared" si="4"/>
        <v>6</v>
      </c>
      <c r="Z31" s="383"/>
      <c r="AA31" s="170"/>
      <c r="AB31" s="170"/>
      <c r="AC31" s="164"/>
      <c r="AD31" s="389"/>
      <c r="AF31" s="412">
        <f t="shared" si="5"/>
        <v>6</v>
      </c>
      <c r="AG31" s="383"/>
      <c r="AH31" s="383"/>
      <c r="AI31" s="170"/>
      <c r="AJ31" s="164"/>
      <c r="AK31" s="389"/>
      <c r="AN31" s="412">
        <f t="shared" si="6"/>
        <v>6</v>
      </c>
      <c r="AO31" s="383"/>
      <c r="AP31" s="170"/>
      <c r="AQ31" s="170"/>
      <c r="AR31" s="164"/>
      <c r="AS31" s="389"/>
      <c r="AU31" s="412">
        <f t="shared" si="7"/>
        <v>6</v>
      </c>
      <c r="AV31" s="383"/>
      <c r="AW31" s="383"/>
      <c r="AX31" s="170"/>
      <c r="AY31" s="164"/>
      <c r="AZ31" s="389"/>
      <c r="BB31" s="412">
        <f t="shared" si="8"/>
        <v>6</v>
      </c>
      <c r="BC31" s="413"/>
      <c r="BD31" s="413"/>
    </row>
    <row r="32" spans="1:57" s="364" customFormat="1" x14ac:dyDescent="0.25">
      <c r="C32" s="412">
        <f t="shared" si="1"/>
        <v>7</v>
      </c>
      <c r="D32" s="383"/>
      <c r="E32" s="170"/>
      <c r="F32" s="383"/>
      <c r="G32" s="170"/>
      <c r="H32" s="170"/>
      <c r="I32" s="164"/>
      <c r="J32" s="389"/>
      <c r="L32" s="412">
        <f t="shared" si="2"/>
        <v>7</v>
      </c>
      <c r="M32" s="383"/>
      <c r="N32" s="383"/>
      <c r="O32" s="383"/>
      <c r="P32" s="383"/>
      <c r="Q32" s="170"/>
      <c r="R32" s="164"/>
      <c r="S32" s="389"/>
      <c r="U32" s="412">
        <f t="shared" si="3"/>
        <v>7</v>
      </c>
      <c r="V32" s="383"/>
      <c r="W32" s="383"/>
      <c r="Y32" s="412">
        <f t="shared" si="4"/>
        <v>7</v>
      </c>
      <c r="Z32" s="383"/>
      <c r="AA32" s="170"/>
      <c r="AB32" s="170"/>
      <c r="AC32" s="164"/>
      <c r="AD32" s="389"/>
      <c r="AF32" s="412">
        <f t="shared" si="5"/>
        <v>7</v>
      </c>
      <c r="AG32" s="383"/>
      <c r="AH32" s="383"/>
      <c r="AI32" s="170"/>
      <c r="AJ32" s="164"/>
      <c r="AK32" s="389"/>
      <c r="AN32" s="412">
        <f t="shared" si="6"/>
        <v>7</v>
      </c>
      <c r="AO32" s="383"/>
      <c r="AP32" s="170"/>
      <c r="AQ32" s="170"/>
      <c r="AR32" s="164"/>
      <c r="AS32" s="389"/>
      <c r="AU32" s="412">
        <f t="shared" si="7"/>
        <v>7</v>
      </c>
      <c r="AV32" s="383"/>
      <c r="AW32" s="383"/>
      <c r="AX32" s="170"/>
      <c r="AY32" s="164"/>
      <c r="AZ32" s="389"/>
      <c r="BB32" s="412">
        <f t="shared" si="8"/>
        <v>7</v>
      </c>
      <c r="BC32" s="413"/>
      <c r="BD32" s="413"/>
    </row>
    <row r="33" spans="3:56" s="364" customFormat="1" x14ac:dyDescent="0.25">
      <c r="C33" s="412">
        <f t="shared" si="1"/>
        <v>8</v>
      </c>
      <c r="D33" s="383"/>
      <c r="E33" s="170"/>
      <c r="F33" s="383"/>
      <c r="G33" s="170"/>
      <c r="H33" s="170"/>
      <c r="I33" s="164"/>
      <c r="J33" s="389"/>
      <c r="L33" s="412">
        <f t="shared" si="2"/>
        <v>8</v>
      </c>
      <c r="M33" s="383"/>
      <c r="N33" s="383"/>
      <c r="O33" s="383"/>
      <c r="P33" s="383"/>
      <c r="Q33" s="170"/>
      <c r="R33" s="164"/>
      <c r="S33" s="389"/>
      <c r="U33" s="412">
        <f t="shared" si="3"/>
        <v>8</v>
      </c>
      <c r="V33" s="383"/>
      <c r="W33" s="383"/>
      <c r="Y33" s="412">
        <f t="shared" si="4"/>
        <v>8</v>
      </c>
      <c r="Z33" s="383"/>
      <c r="AA33" s="170"/>
      <c r="AB33" s="170"/>
      <c r="AC33" s="164"/>
      <c r="AD33" s="389"/>
      <c r="AF33" s="412">
        <f t="shared" si="5"/>
        <v>8</v>
      </c>
      <c r="AG33" s="383"/>
      <c r="AH33" s="383"/>
      <c r="AI33" s="170"/>
      <c r="AJ33" s="164"/>
      <c r="AK33" s="389"/>
      <c r="AN33" s="412">
        <f t="shared" si="6"/>
        <v>8</v>
      </c>
      <c r="AO33" s="383"/>
      <c r="AP33" s="170"/>
      <c r="AQ33" s="170"/>
      <c r="AR33" s="164"/>
      <c r="AS33" s="389"/>
      <c r="AU33" s="412">
        <f t="shared" si="7"/>
        <v>8</v>
      </c>
      <c r="AV33" s="383"/>
      <c r="AW33" s="383"/>
      <c r="AX33" s="170"/>
      <c r="AY33" s="164"/>
      <c r="AZ33" s="389"/>
      <c r="BB33" s="412">
        <f t="shared" si="8"/>
        <v>8</v>
      </c>
      <c r="BC33" s="413"/>
      <c r="BD33" s="413"/>
    </row>
    <row r="34" spans="3:56" s="364" customFormat="1" x14ac:dyDescent="0.25">
      <c r="C34" s="412">
        <f t="shared" si="1"/>
        <v>9</v>
      </c>
      <c r="D34" s="383"/>
      <c r="E34" s="170"/>
      <c r="F34" s="383"/>
      <c r="G34" s="170"/>
      <c r="H34" s="170"/>
      <c r="I34" s="164"/>
      <c r="J34" s="389"/>
      <c r="L34" s="412">
        <f t="shared" si="2"/>
        <v>9</v>
      </c>
      <c r="M34" s="383"/>
      <c r="N34" s="383"/>
      <c r="O34" s="383"/>
      <c r="P34" s="383"/>
      <c r="Q34" s="170"/>
      <c r="R34" s="164"/>
      <c r="S34" s="389"/>
      <c r="U34" s="412">
        <f t="shared" si="3"/>
        <v>9</v>
      </c>
      <c r="V34" s="383"/>
      <c r="W34" s="383"/>
      <c r="Y34" s="412">
        <f t="shared" si="4"/>
        <v>9</v>
      </c>
      <c r="Z34" s="383"/>
      <c r="AA34" s="170"/>
      <c r="AB34" s="170"/>
      <c r="AC34" s="164"/>
      <c r="AD34" s="389"/>
      <c r="AF34" s="412">
        <f t="shared" si="5"/>
        <v>9</v>
      </c>
      <c r="AG34" s="383"/>
      <c r="AH34" s="383"/>
      <c r="AI34" s="170"/>
      <c r="AJ34" s="164"/>
      <c r="AK34" s="389"/>
      <c r="AN34" s="412">
        <f t="shared" si="6"/>
        <v>9</v>
      </c>
      <c r="AO34" s="383"/>
      <c r="AP34" s="170"/>
      <c r="AQ34" s="170"/>
      <c r="AR34" s="164"/>
      <c r="AS34" s="389"/>
      <c r="AU34" s="412">
        <f t="shared" si="7"/>
        <v>9</v>
      </c>
      <c r="AV34" s="383"/>
      <c r="AW34" s="383"/>
      <c r="AX34" s="170"/>
      <c r="AY34" s="164"/>
      <c r="AZ34" s="389"/>
      <c r="BB34" s="412">
        <f t="shared" si="8"/>
        <v>9</v>
      </c>
      <c r="BC34" s="413"/>
      <c r="BD34" s="413"/>
    </row>
    <row r="35" spans="3:56" s="364" customFormat="1" x14ac:dyDescent="0.25">
      <c r="C35" s="412">
        <f t="shared" si="1"/>
        <v>10</v>
      </c>
      <c r="D35" s="383"/>
      <c r="E35" s="170"/>
      <c r="F35" s="383"/>
      <c r="G35" s="170"/>
      <c r="H35" s="170"/>
      <c r="I35" s="164"/>
      <c r="J35" s="389"/>
      <c r="L35" s="412">
        <f t="shared" si="2"/>
        <v>10</v>
      </c>
      <c r="M35" s="383"/>
      <c r="N35" s="383"/>
      <c r="O35" s="383"/>
      <c r="P35" s="383"/>
      <c r="Q35" s="170"/>
      <c r="R35" s="164"/>
      <c r="S35" s="389"/>
      <c r="U35" s="412">
        <f t="shared" si="3"/>
        <v>10</v>
      </c>
      <c r="V35" s="383"/>
      <c r="W35" s="383"/>
      <c r="Y35" s="412">
        <f t="shared" si="4"/>
        <v>10</v>
      </c>
      <c r="Z35" s="383"/>
      <c r="AA35" s="170"/>
      <c r="AB35" s="170"/>
      <c r="AC35" s="164"/>
      <c r="AD35" s="389"/>
      <c r="AF35" s="412">
        <f t="shared" si="5"/>
        <v>10</v>
      </c>
      <c r="AG35" s="383"/>
      <c r="AH35" s="383"/>
      <c r="AI35" s="170"/>
      <c r="AJ35" s="164"/>
      <c r="AK35" s="389"/>
      <c r="AN35" s="412">
        <f t="shared" si="6"/>
        <v>10</v>
      </c>
      <c r="AO35" s="383"/>
      <c r="AP35" s="170"/>
      <c r="AQ35" s="170"/>
      <c r="AR35" s="164"/>
      <c r="AS35" s="389"/>
      <c r="AU35" s="412">
        <f t="shared" si="7"/>
        <v>10</v>
      </c>
      <c r="AV35" s="383"/>
      <c r="AW35" s="383"/>
      <c r="AX35" s="170"/>
      <c r="AY35" s="164"/>
      <c r="AZ35" s="389"/>
      <c r="BB35" s="412">
        <f t="shared" si="8"/>
        <v>10</v>
      </c>
      <c r="BC35" s="413"/>
      <c r="BD35" s="413"/>
    </row>
    <row r="36" spans="3:56" s="364" customFormat="1" x14ac:dyDescent="0.25">
      <c r="C36" s="412">
        <f t="shared" si="1"/>
        <v>11</v>
      </c>
      <c r="D36" s="383"/>
      <c r="E36" s="170"/>
      <c r="F36" s="383"/>
      <c r="G36" s="170"/>
      <c r="H36" s="170"/>
      <c r="I36" s="164"/>
      <c r="J36" s="389"/>
      <c r="L36" s="412">
        <f t="shared" si="2"/>
        <v>11</v>
      </c>
      <c r="M36" s="383"/>
      <c r="N36" s="383"/>
      <c r="O36" s="383"/>
      <c r="P36" s="383"/>
      <c r="Q36" s="170"/>
      <c r="R36" s="164"/>
      <c r="S36" s="389"/>
      <c r="U36" s="412">
        <f t="shared" si="3"/>
        <v>11</v>
      </c>
      <c r="V36" s="383"/>
      <c r="W36" s="383"/>
      <c r="Y36" s="412">
        <f t="shared" si="4"/>
        <v>11</v>
      </c>
      <c r="Z36" s="383"/>
      <c r="AA36" s="170"/>
      <c r="AB36" s="170"/>
      <c r="AC36" s="164"/>
      <c r="AD36" s="389"/>
      <c r="AF36" s="412">
        <f t="shared" si="5"/>
        <v>11</v>
      </c>
      <c r="AG36" s="383"/>
      <c r="AH36" s="383"/>
      <c r="AI36" s="170"/>
      <c r="AJ36" s="164"/>
      <c r="AK36" s="389"/>
      <c r="AN36" s="412">
        <f t="shared" si="6"/>
        <v>11</v>
      </c>
      <c r="AO36" s="383"/>
      <c r="AP36" s="170"/>
      <c r="AQ36" s="170"/>
      <c r="AR36" s="164"/>
      <c r="AS36" s="389"/>
      <c r="AU36" s="412">
        <f t="shared" si="7"/>
        <v>11</v>
      </c>
      <c r="AV36" s="383"/>
      <c r="AW36" s="383"/>
      <c r="AX36" s="170"/>
      <c r="AY36" s="164"/>
      <c r="AZ36" s="389"/>
      <c r="BB36" s="412">
        <f t="shared" si="8"/>
        <v>11</v>
      </c>
      <c r="BC36" s="413"/>
      <c r="BD36" s="413"/>
    </row>
    <row r="37" spans="3:56" s="364" customFormat="1" x14ac:dyDescent="0.25">
      <c r="C37" s="412">
        <f t="shared" si="1"/>
        <v>12</v>
      </c>
      <c r="D37" s="383"/>
      <c r="E37" s="170"/>
      <c r="F37" s="383"/>
      <c r="G37" s="170"/>
      <c r="H37" s="170"/>
      <c r="I37" s="164"/>
      <c r="J37" s="389"/>
      <c r="L37" s="412">
        <f t="shared" si="2"/>
        <v>12</v>
      </c>
      <c r="M37" s="383"/>
      <c r="N37" s="383"/>
      <c r="O37" s="383"/>
      <c r="P37" s="383"/>
      <c r="Q37" s="170"/>
      <c r="R37" s="164"/>
      <c r="S37" s="389"/>
      <c r="U37" s="412">
        <f t="shared" si="3"/>
        <v>12</v>
      </c>
      <c r="V37" s="383"/>
      <c r="W37" s="383"/>
      <c r="Y37" s="412">
        <f t="shared" si="4"/>
        <v>12</v>
      </c>
      <c r="Z37" s="383"/>
      <c r="AA37" s="170"/>
      <c r="AB37" s="170"/>
      <c r="AC37" s="164"/>
      <c r="AD37" s="389"/>
      <c r="AF37" s="412">
        <f t="shared" si="5"/>
        <v>12</v>
      </c>
      <c r="AG37" s="383"/>
      <c r="AH37" s="383"/>
      <c r="AI37" s="170"/>
      <c r="AJ37" s="164"/>
      <c r="AK37" s="389"/>
      <c r="AN37" s="412">
        <f t="shared" si="6"/>
        <v>12</v>
      </c>
      <c r="AO37" s="383"/>
      <c r="AP37" s="170"/>
      <c r="AQ37" s="170"/>
      <c r="AR37" s="164"/>
      <c r="AS37" s="389"/>
      <c r="AU37" s="412">
        <f t="shared" si="7"/>
        <v>12</v>
      </c>
      <c r="AV37" s="383"/>
      <c r="AW37" s="383"/>
      <c r="AX37" s="170"/>
      <c r="AY37" s="164"/>
      <c r="AZ37" s="389"/>
      <c r="BB37" s="412">
        <f t="shared" si="8"/>
        <v>12</v>
      </c>
      <c r="BC37" s="413"/>
      <c r="BD37" s="413"/>
    </row>
    <row r="38" spans="3:56" s="364" customFormat="1" x14ac:dyDescent="0.25">
      <c r="C38" s="412">
        <f t="shared" si="1"/>
        <v>13</v>
      </c>
      <c r="D38" s="383"/>
      <c r="E38" s="170"/>
      <c r="F38" s="383"/>
      <c r="G38" s="170"/>
      <c r="H38" s="170"/>
      <c r="I38" s="164"/>
      <c r="J38" s="389"/>
      <c r="L38" s="412">
        <f t="shared" si="2"/>
        <v>13</v>
      </c>
      <c r="M38" s="383"/>
      <c r="N38" s="383"/>
      <c r="O38" s="383"/>
      <c r="P38" s="383"/>
      <c r="Q38" s="170"/>
      <c r="R38" s="164"/>
      <c r="S38" s="389"/>
      <c r="U38" s="412">
        <f t="shared" si="3"/>
        <v>13</v>
      </c>
      <c r="V38" s="383"/>
      <c r="W38" s="383"/>
      <c r="Y38" s="412">
        <f t="shared" si="4"/>
        <v>13</v>
      </c>
      <c r="Z38" s="383"/>
      <c r="AA38" s="170"/>
      <c r="AB38" s="170"/>
      <c r="AC38" s="164"/>
      <c r="AD38" s="389"/>
      <c r="AF38" s="412">
        <f t="shared" si="5"/>
        <v>13</v>
      </c>
      <c r="AG38" s="383"/>
      <c r="AH38" s="383"/>
      <c r="AI38" s="170"/>
      <c r="AJ38" s="164"/>
      <c r="AK38" s="389"/>
      <c r="AN38" s="412">
        <f t="shared" si="6"/>
        <v>13</v>
      </c>
      <c r="AO38" s="383"/>
      <c r="AP38" s="170"/>
      <c r="AQ38" s="170"/>
      <c r="AR38" s="164"/>
      <c r="AS38" s="389"/>
      <c r="AU38" s="412">
        <f t="shared" si="7"/>
        <v>13</v>
      </c>
      <c r="AV38" s="383"/>
      <c r="AW38" s="383"/>
      <c r="AX38" s="170"/>
      <c r="AY38" s="164"/>
      <c r="AZ38" s="389"/>
      <c r="BB38" s="412">
        <f t="shared" si="8"/>
        <v>13</v>
      </c>
      <c r="BC38" s="413"/>
      <c r="BD38" s="413"/>
    </row>
    <row r="39" spans="3:56" s="364" customFormat="1" x14ac:dyDescent="0.25">
      <c r="C39" s="412">
        <f t="shared" si="1"/>
        <v>14</v>
      </c>
      <c r="D39" s="383"/>
      <c r="E39" s="170"/>
      <c r="F39" s="383"/>
      <c r="G39" s="170"/>
      <c r="H39" s="170"/>
      <c r="I39" s="164"/>
      <c r="J39" s="389"/>
      <c r="L39" s="412">
        <f t="shared" si="2"/>
        <v>14</v>
      </c>
      <c r="M39" s="383"/>
      <c r="N39" s="383"/>
      <c r="O39" s="383"/>
      <c r="P39" s="383"/>
      <c r="Q39" s="170"/>
      <c r="R39" s="164"/>
      <c r="S39" s="389"/>
      <c r="U39" s="412">
        <f t="shared" si="3"/>
        <v>14</v>
      </c>
      <c r="V39" s="383"/>
      <c r="W39" s="383"/>
      <c r="Y39" s="412">
        <f t="shared" si="4"/>
        <v>14</v>
      </c>
      <c r="Z39" s="383"/>
      <c r="AA39" s="170"/>
      <c r="AB39" s="170"/>
      <c r="AC39" s="164"/>
      <c r="AD39" s="389"/>
      <c r="AF39" s="412">
        <f t="shared" si="5"/>
        <v>14</v>
      </c>
      <c r="AG39" s="383"/>
      <c r="AH39" s="383"/>
      <c r="AI39" s="170"/>
      <c r="AJ39" s="164"/>
      <c r="AK39" s="389"/>
      <c r="AN39" s="412">
        <f t="shared" si="6"/>
        <v>14</v>
      </c>
      <c r="AO39" s="383"/>
      <c r="AP39" s="170"/>
      <c r="AQ39" s="170"/>
      <c r="AR39" s="164"/>
      <c r="AS39" s="389"/>
      <c r="AU39" s="412">
        <f t="shared" si="7"/>
        <v>14</v>
      </c>
      <c r="AV39" s="383"/>
      <c r="AW39" s="383"/>
      <c r="AX39" s="170"/>
      <c r="AY39" s="164"/>
      <c r="AZ39" s="389"/>
      <c r="BB39" s="412">
        <f t="shared" si="8"/>
        <v>14</v>
      </c>
      <c r="BC39" s="413"/>
      <c r="BD39" s="413"/>
    </row>
    <row r="40" spans="3:56" s="364" customFormat="1" x14ac:dyDescent="0.25">
      <c r="C40" s="412">
        <f t="shared" si="1"/>
        <v>15</v>
      </c>
      <c r="D40" s="383"/>
      <c r="E40" s="170"/>
      <c r="F40" s="383"/>
      <c r="G40" s="170"/>
      <c r="H40" s="170"/>
      <c r="I40" s="164"/>
      <c r="J40" s="389"/>
      <c r="L40" s="412">
        <f t="shared" si="2"/>
        <v>15</v>
      </c>
      <c r="M40" s="383"/>
      <c r="N40" s="383"/>
      <c r="O40" s="383"/>
      <c r="P40" s="383"/>
      <c r="Q40" s="170"/>
      <c r="R40" s="164"/>
      <c r="S40" s="389"/>
      <c r="U40" s="412">
        <f t="shared" si="3"/>
        <v>15</v>
      </c>
      <c r="V40" s="383"/>
      <c r="W40" s="383"/>
      <c r="Y40" s="412">
        <f t="shared" si="4"/>
        <v>15</v>
      </c>
      <c r="Z40" s="383"/>
      <c r="AA40" s="170"/>
      <c r="AB40" s="170"/>
      <c r="AC40" s="164"/>
      <c r="AD40" s="389"/>
      <c r="AF40" s="412">
        <f t="shared" si="5"/>
        <v>15</v>
      </c>
      <c r="AG40" s="383"/>
      <c r="AH40" s="383"/>
      <c r="AI40" s="170"/>
      <c r="AJ40" s="164"/>
      <c r="AK40" s="389"/>
      <c r="AN40" s="412">
        <f t="shared" si="6"/>
        <v>15</v>
      </c>
      <c r="AO40" s="383"/>
      <c r="AP40" s="170"/>
      <c r="AQ40" s="170"/>
      <c r="AR40" s="164"/>
      <c r="AS40" s="389"/>
      <c r="AU40" s="412">
        <f t="shared" si="7"/>
        <v>15</v>
      </c>
      <c r="AV40" s="383"/>
      <c r="AW40" s="383"/>
      <c r="AX40" s="170"/>
      <c r="AY40" s="164"/>
      <c r="AZ40" s="389"/>
      <c r="BB40" s="412">
        <f t="shared" si="8"/>
        <v>15</v>
      </c>
      <c r="BC40" s="413"/>
      <c r="BD40" s="413"/>
    </row>
    <row r="41" spans="3:56" s="364" customFormat="1" x14ac:dyDescent="0.25">
      <c r="C41" s="412">
        <f t="shared" si="1"/>
        <v>16</v>
      </c>
      <c r="D41" s="383"/>
      <c r="E41" s="170"/>
      <c r="F41" s="383"/>
      <c r="G41" s="170"/>
      <c r="H41" s="170"/>
      <c r="I41" s="164"/>
      <c r="J41" s="389"/>
      <c r="L41" s="412">
        <f t="shared" si="2"/>
        <v>16</v>
      </c>
      <c r="M41" s="383"/>
      <c r="N41" s="383"/>
      <c r="O41" s="383"/>
      <c r="P41" s="383"/>
      <c r="Q41" s="170"/>
      <c r="R41" s="164"/>
      <c r="S41" s="389"/>
      <c r="U41" s="412">
        <f t="shared" si="3"/>
        <v>16</v>
      </c>
      <c r="V41" s="383"/>
      <c r="W41" s="383"/>
      <c r="Y41" s="412">
        <f t="shared" si="4"/>
        <v>16</v>
      </c>
      <c r="Z41" s="383"/>
      <c r="AA41" s="170"/>
      <c r="AB41" s="170"/>
      <c r="AC41" s="164"/>
      <c r="AD41" s="389"/>
      <c r="AF41" s="412">
        <f t="shared" si="5"/>
        <v>16</v>
      </c>
      <c r="AG41" s="383"/>
      <c r="AH41" s="383"/>
      <c r="AI41" s="170"/>
      <c r="AJ41" s="164"/>
      <c r="AK41" s="389"/>
      <c r="AN41" s="412">
        <f t="shared" si="6"/>
        <v>16</v>
      </c>
      <c r="AO41" s="383"/>
      <c r="AP41" s="170"/>
      <c r="AQ41" s="170"/>
      <c r="AR41" s="164"/>
      <c r="AS41" s="389"/>
      <c r="AU41" s="412">
        <f t="shared" si="7"/>
        <v>16</v>
      </c>
      <c r="AV41" s="383"/>
      <c r="AW41" s="383"/>
      <c r="AX41" s="170"/>
      <c r="AY41" s="164"/>
      <c r="AZ41" s="389"/>
      <c r="BB41" s="412">
        <f t="shared" si="8"/>
        <v>16</v>
      </c>
      <c r="BC41" s="413"/>
      <c r="BD41" s="413"/>
    </row>
    <row r="42" spans="3:56" s="364" customFormat="1" x14ac:dyDescent="0.25">
      <c r="C42" s="412">
        <f t="shared" si="1"/>
        <v>17</v>
      </c>
      <c r="D42" s="383"/>
      <c r="E42" s="170"/>
      <c r="F42" s="383"/>
      <c r="G42" s="170"/>
      <c r="H42" s="170"/>
      <c r="I42" s="164"/>
      <c r="J42" s="389"/>
      <c r="L42" s="412">
        <f t="shared" si="2"/>
        <v>17</v>
      </c>
      <c r="M42" s="383"/>
      <c r="N42" s="383"/>
      <c r="O42" s="383"/>
      <c r="P42" s="383"/>
      <c r="Q42" s="170"/>
      <c r="R42" s="164"/>
      <c r="S42" s="389"/>
      <c r="U42" s="412">
        <f t="shared" si="3"/>
        <v>17</v>
      </c>
      <c r="V42" s="383"/>
      <c r="W42" s="383"/>
      <c r="Y42" s="412">
        <f t="shared" si="4"/>
        <v>17</v>
      </c>
      <c r="Z42" s="383"/>
      <c r="AA42" s="170"/>
      <c r="AB42" s="170"/>
      <c r="AC42" s="164"/>
      <c r="AD42" s="389"/>
      <c r="AF42" s="412">
        <f t="shared" si="5"/>
        <v>17</v>
      </c>
      <c r="AG42" s="383"/>
      <c r="AH42" s="383"/>
      <c r="AI42" s="170"/>
      <c r="AJ42" s="164"/>
      <c r="AK42" s="389"/>
      <c r="AN42" s="412">
        <f t="shared" si="6"/>
        <v>17</v>
      </c>
      <c r="AO42" s="383"/>
      <c r="AP42" s="170"/>
      <c r="AQ42" s="170"/>
      <c r="AR42" s="164"/>
      <c r="AS42" s="389"/>
      <c r="AU42" s="412">
        <f t="shared" si="7"/>
        <v>17</v>
      </c>
      <c r="AV42" s="383"/>
      <c r="AW42" s="383"/>
      <c r="AX42" s="170"/>
      <c r="AY42" s="164"/>
      <c r="AZ42" s="389"/>
      <c r="BB42" s="412">
        <f t="shared" si="8"/>
        <v>17</v>
      </c>
      <c r="BC42" s="413"/>
      <c r="BD42" s="413"/>
    </row>
    <row r="43" spans="3:56" s="364" customFormat="1" x14ac:dyDescent="0.25">
      <c r="C43" s="412">
        <f t="shared" si="1"/>
        <v>18</v>
      </c>
      <c r="D43" s="383"/>
      <c r="E43" s="170"/>
      <c r="F43" s="383"/>
      <c r="G43" s="170"/>
      <c r="H43" s="170"/>
      <c r="I43" s="164"/>
      <c r="J43" s="389"/>
      <c r="L43" s="412">
        <f t="shared" si="2"/>
        <v>18</v>
      </c>
      <c r="M43" s="383"/>
      <c r="N43" s="383"/>
      <c r="O43" s="383"/>
      <c r="P43" s="383"/>
      <c r="Q43" s="170"/>
      <c r="R43" s="164"/>
      <c r="S43" s="389"/>
      <c r="U43" s="412">
        <f t="shared" si="3"/>
        <v>18</v>
      </c>
      <c r="V43" s="383"/>
      <c r="W43" s="383"/>
      <c r="Y43" s="412">
        <f t="shared" si="4"/>
        <v>18</v>
      </c>
      <c r="Z43" s="383"/>
      <c r="AA43" s="170"/>
      <c r="AB43" s="170"/>
      <c r="AC43" s="164"/>
      <c r="AD43" s="389"/>
      <c r="AF43" s="412">
        <f t="shared" si="5"/>
        <v>18</v>
      </c>
      <c r="AG43" s="383"/>
      <c r="AH43" s="383"/>
      <c r="AI43" s="170"/>
      <c r="AJ43" s="164"/>
      <c r="AK43" s="389"/>
      <c r="AN43" s="412">
        <f t="shared" si="6"/>
        <v>18</v>
      </c>
      <c r="AO43" s="383"/>
      <c r="AP43" s="170"/>
      <c r="AQ43" s="170"/>
      <c r="AR43" s="164"/>
      <c r="AS43" s="389"/>
      <c r="AU43" s="412">
        <f t="shared" si="7"/>
        <v>18</v>
      </c>
      <c r="AV43" s="383"/>
      <c r="AW43" s="383"/>
      <c r="AX43" s="170"/>
      <c r="AY43" s="164"/>
      <c r="AZ43" s="389"/>
      <c r="BB43" s="412">
        <f t="shared" si="8"/>
        <v>18</v>
      </c>
      <c r="BC43" s="413"/>
      <c r="BD43" s="413"/>
    </row>
    <row r="44" spans="3:56" s="364" customFormat="1" x14ac:dyDescent="0.25">
      <c r="C44" s="412">
        <f t="shared" si="1"/>
        <v>19</v>
      </c>
      <c r="D44" s="383"/>
      <c r="E44" s="170"/>
      <c r="F44" s="383"/>
      <c r="G44" s="170"/>
      <c r="H44" s="170"/>
      <c r="I44" s="164"/>
      <c r="J44" s="389"/>
      <c r="L44" s="412">
        <f t="shared" si="2"/>
        <v>19</v>
      </c>
      <c r="M44" s="383"/>
      <c r="N44" s="383"/>
      <c r="O44" s="383"/>
      <c r="P44" s="383"/>
      <c r="Q44" s="170"/>
      <c r="R44" s="164"/>
      <c r="S44" s="389"/>
      <c r="U44" s="412">
        <f t="shared" si="3"/>
        <v>19</v>
      </c>
      <c r="V44" s="383"/>
      <c r="W44" s="383"/>
      <c r="Y44" s="412">
        <f t="shared" si="4"/>
        <v>19</v>
      </c>
      <c r="Z44" s="383"/>
      <c r="AA44" s="170"/>
      <c r="AB44" s="170"/>
      <c r="AC44" s="164"/>
      <c r="AD44" s="389"/>
      <c r="AF44" s="412">
        <f t="shared" si="5"/>
        <v>19</v>
      </c>
      <c r="AG44" s="383"/>
      <c r="AH44" s="383"/>
      <c r="AI44" s="170"/>
      <c r="AJ44" s="164"/>
      <c r="AK44" s="389"/>
      <c r="AN44" s="412">
        <f t="shared" si="6"/>
        <v>19</v>
      </c>
      <c r="AO44" s="383"/>
      <c r="AP44" s="170"/>
      <c r="AQ44" s="170"/>
      <c r="AR44" s="164"/>
      <c r="AS44" s="389"/>
      <c r="AU44" s="412">
        <f t="shared" si="7"/>
        <v>19</v>
      </c>
      <c r="AV44" s="383"/>
      <c r="AW44" s="383"/>
      <c r="AX44" s="170"/>
      <c r="AY44" s="164"/>
      <c r="AZ44" s="389"/>
      <c r="BB44" s="412">
        <f t="shared" si="8"/>
        <v>19</v>
      </c>
      <c r="BC44" s="413"/>
      <c r="BD44" s="413"/>
    </row>
    <row r="45" spans="3:56" s="364" customFormat="1" x14ac:dyDescent="0.25">
      <c r="C45" s="412">
        <f t="shared" si="1"/>
        <v>20</v>
      </c>
      <c r="D45" s="383"/>
      <c r="E45" s="170"/>
      <c r="F45" s="383"/>
      <c r="G45" s="170"/>
      <c r="H45" s="170"/>
      <c r="I45" s="164"/>
      <c r="J45" s="389"/>
      <c r="L45" s="412">
        <f t="shared" si="2"/>
        <v>20</v>
      </c>
      <c r="M45" s="383"/>
      <c r="N45" s="383"/>
      <c r="O45" s="383"/>
      <c r="P45" s="383"/>
      <c r="Q45" s="170"/>
      <c r="R45" s="164"/>
      <c r="S45" s="389"/>
      <c r="U45" s="412">
        <f t="shared" si="3"/>
        <v>20</v>
      </c>
      <c r="V45" s="383"/>
      <c r="W45" s="383"/>
      <c r="Y45" s="412">
        <f t="shared" si="4"/>
        <v>20</v>
      </c>
      <c r="Z45" s="383"/>
      <c r="AA45" s="170"/>
      <c r="AB45" s="170"/>
      <c r="AC45" s="164"/>
      <c r="AD45" s="389"/>
      <c r="AF45" s="412">
        <f t="shared" si="5"/>
        <v>20</v>
      </c>
      <c r="AG45" s="383"/>
      <c r="AH45" s="383"/>
      <c r="AI45" s="170"/>
      <c r="AJ45" s="164"/>
      <c r="AK45" s="389"/>
      <c r="AN45" s="412">
        <f t="shared" si="6"/>
        <v>20</v>
      </c>
      <c r="AO45" s="383"/>
      <c r="AP45" s="170"/>
      <c r="AQ45" s="170"/>
      <c r="AR45" s="164"/>
      <c r="AS45" s="389"/>
      <c r="AU45" s="412">
        <f t="shared" si="7"/>
        <v>20</v>
      </c>
      <c r="AV45" s="383"/>
      <c r="AW45" s="383"/>
      <c r="AX45" s="170"/>
      <c r="AY45" s="164"/>
      <c r="AZ45" s="389"/>
      <c r="BB45" s="412">
        <f t="shared" si="8"/>
        <v>20</v>
      </c>
      <c r="BC45" s="413"/>
      <c r="BD45" s="413"/>
    </row>
    <row r="46" spans="3:56" s="364" customFormat="1" x14ac:dyDescent="0.25">
      <c r="C46" s="412">
        <f t="shared" si="1"/>
        <v>21</v>
      </c>
      <c r="D46" s="383"/>
      <c r="E46" s="170"/>
      <c r="F46" s="383"/>
      <c r="G46" s="170"/>
      <c r="H46" s="170"/>
      <c r="I46" s="164"/>
      <c r="J46" s="389"/>
      <c r="L46" s="412">
        <f t="shared" si="2"/>
        <v>21</v>
      </c>
      <c r="M46" s="383"/>
      <c r="N46" s="383"/>
      <c r="O46" s="383"/>
      <c r="P46" s="383"/>
      <c r="Q46" s="170"/>
      <c r="R46" s="164"/>
      <c r="S46" s="389"/>
      <c r="U46" s="412">
        <f t="shared" si="3"/>
        <v>21</v>
      </c>
      <c r="V46" s="383"/>
      <c r="W46" s="383"/>
      <c r="Y46" s="412">
        <f t="shared" si="4"/>
        <v>21</v>
      </c>
      <c r="Z46" s="383"/>
      <c r="AA46" s="170"/>
      <c r="AB46" s="170"/>
      <c r="AC46" s="164"/>
      <c r="AD46" s="389"/>
      <c r="AF46" s="412">
        <f t="shared" si="5"/>
        <v>21</v>
      </c>
      <c r="AG46" s="383"/>
      <c r="AH46" s="383"/>
      <c r="AI46" s="170"/>
      <c r="AJ46" s="164"/>
      <c r="AK46" s="389"/>
      <c r="AN46" s="412">
        <f t="shared" si="6"/>
        <v>21</v>
      </c>
      <c r="AO46" s="383"/>
      <c r="AP46" s="170"/>
      <c r="AQ46" s="170"/>
      <c r="AR46" s="164"/>
      <c r="AS46" s="389"/>
      <c r="AU46" s="412">
        <f t="shared" si="7"/>
        <v>21</v>
      </c>
      <c r="AV46" s="383"/>
      <c r="AW46" s="383"/>
      <c r="AX46" s="170"/>
      <c r="AY46" s="164"/>
      <c r="AZ46" s="389"/>
      <c r="BB46" s="412">
        <f t="shared" si="8"/>
        <v>21</v>
      </c>
      <c r="BC46" s="413"/>
      <c r="BD46" s="413"/>
    </row>
    <row r="47" spans="3:56" s="364" customFormat="1" x14ac:dyDescent="0.25">
      <c r="C47" s="412">
        <f t="shared" si="1"/>
        <v>22</v>
      </c>
      <c r="D47" s="383"/>
      <c r="E47" s="170"/>
      <c r="F47" s="383"/>
      <c r="G47" s="170"/>
      <c r="H47" s="170"/>
      <c r="I47" s="164"/>
      <c r="J47" s="389"/>
      <c r="L47" s="412">
        <f t="shared" si="2"/>
        <v>22</v>
      </c>
      <c r="M47" s="383"/>
      <c r="N47" s="383"/>
      <c r="O47" s="383"/>
      <c r="P47" s="383"/>
      <c r="Q47" s="170"/>
      <c r="R47" s="164"/>
      <c r="S47" s="389"/>
      <c r="U47" s="412">
        <f t="shared" si="3"/>
        <v>22</v>
      </c>
      <c r="V47" s="383"/>
      <c r="W47" s="383"/>
      <c r="Y47" s="412">
        <f t="shared" si="4"/>
        <v>22</v>
      </c>
      <c r="Z47" s="383"/>
      <c r="AA47" s="170"/>
      <c r="AB47" s="170"/>
      <c r="AC47" s="164"/>
      <c r="AD47" s="389"/>
      <c r="AF47" s="412">
        <f t="shared" si="5"/>
        <v>22</v>
      </c>
      <c r="AG47" s="383"/>
      <c r="AH47" s="383"/>
      <c r="AI47" s="170"/>
      <c r="AJ47" s="164"/>
      <c r="AK47" s="389"/>
      <c r="AN47" s="412">
        <f t="shared" si="6"/>
        <v>22</v>
      </c>
      <c r="AO47" s="383"/>
      <c r="AP47" s="170"/>
      <c r="AQ47" s="170"/>
      <c r="AR47" s="164"/>
      <c r="AS47" s="389"/>
      <c r="AU47" s="412">
        <f t="shared" si="7"/>
        <v>22</v>
      </c>
      <c r="AV47" s="383"/>
      <c r="AW47" s="383"/>
      <c r="AX47" s="170"/>
      <c r="AY47" s="164"/>
      <c r="AZ47" s="389"/>
      <c r="BB47" s="412">
        <f t="shared" si="8"/>
        <v>22</v>
      </c>
      <c r="BC47" s="413"/>
      <c r="BD47" s="413"/>
    </row>
    <row r="48" spans="3:56" s="364" customFormat="1" x14ac:dyDescent="0.25">
      <c r="C48" s="412">
        <f t="shared" si="1"/>
        <v>23</v>
      </c>
      <c r="D48" s="383"/>
      <c r="E48" s="170"/>
      <c r="F48" s="383"/>
      <c r="G48" s="170"/>
      <c r="H48" s="170"/>
      <c r="I48" s="164"/>
      <c r="J48" s="389"/>
      <c r="L48" s="412">
        <f t="shared" si="2"/>
        <v>23</v>
      </c>
      <c r="M48" s="383"/>
      <c r="N48" s="383"/>
      <c r="O48" s="383"/>
      <c r="P48" s="383"/>
      <c r="Q48" s="170"/>
      <c r="R48" s="164"/>
      <c r="S48" s="389"/>
      <c r="U48" s="412">
        <f t="shared" si="3"/>
        <v>23</v>
      </c>
      <c r="V48" s="383"/>
      <c r="W48" s="383"/>
      <c r="Y48" s="412">
        <f t="shared" si="4"/>
        <v>23</v>
      </c>
      <c r="Z48" s="383"/>
      <c r="AA48" s="170"/>
      <c r="AB48" s="170"/>
      <c r="AC48" s="164"/>
      <c r="AD48" s="389"/>
      <c r="AF48" s="412">
        <f t="shared" si="5"/>
        <v>23</v>
      </c>
      <c r="AG48" s="383"/>
      <c r="AH48" s="383"/>
      <c r="AI48" s="170"/>
      <c r="AJ48" s="164"/>
      <c r="AK48" s="389"/>
      <c r="AN48" s="412">
        <f t="shared" si="6"/>
        <v>23</v>
      </c>
      <c r="AO48" s="383"/>
      <c r="AP48" s="170"/>
      <c r="AQ48" s="170"/>
      <c r="AR48" s="164"/>
      <c r="AS48" s="389"/>
      <c r="AU48" s="412">
        <f t="shared" si="7"/>
        <v>23</v>
      </c>
      <c r="AV48" s="383"/>
      <c r="AW48" s="383"/>
      <c r="AX48" s="170"/>
      <c r="AY48" s="164"/>
      <c r="AZ48" s="389"/>
      <c r="BB48" s="412">
        <f t="shared" si="8"/>
        <v>23</v>
      </c>
      <c r="BC48" s="413"/>
      <c r="BD48" s="413"/>
    </row>
    <row r="49" spans="3:56" s="364" customFormat="1" x14ac:dyDescent="0.25">
      <c r="C49" s="412">
        <f t="shared" si="1"/>
        <v>24</v>
      </c>
      <c r="D49" s="383"/>
      <c r="E49" s="170"/>
      <c r="F49" s="383"/>
      <c r="G49" s="170"/>
      <c r="H49" s="170"/>
      <c r="I49" s="164"/>
      <c r="J49" s="389"/>
      <c r="L49" s="412">
        <f t="shared" si="2"/>
        <v>24</v>
      </c>
      <c r="M49" s="383"/>
      <c r="N49" s="383"/>
      <c r="O49" s="383"/>
      <c r="P49" s="383"/>
      <c r="Q49" s="170"/>
      <c r="R49" s="164"/>
      <c r="S49" s="389"/>
      <c r="U49" s="412">
        <f t="shared" si="3"/>
        <v>24</v>
      </c>
      <c r="V49" s="383"/>
      <c r="W49" s="383"/>
      <c r="Y49" s="412">
        <f t="shared" si="4"/>
        <v>24</v>
      </c>
      <c r="Z49" s="383"/>
      <c r="AA49" s="170"/>
      <c r="AB49" s="170"/>
      <c r="AC49" s="164"/>
      <c r="AD49" s="389"/>
      <c r="AF49" s="412">
        <f t="shared" si="5"/>
        <v>24</v>
      </c>
      <c r="AG49" s="383"/>
      <c r="AH49" s="383"/>
      <c r="AI49" s="170"/>
      <c r="AJ49" s="164"/>
      <c r="AK49" s="389"/>
      <c r="AN49" s="412">
        <f t="shared" si="6"/>
        <v>24</v>
      </c>
      <c r="AO49" s="383"/>
      <c r="AP49" s="170"/>
      <c r="AQ49" s="170"/>
      <c r="AR49" s="164"/>
      <c r="AS49" s="389"/>
      <c r="AU49" s="412">
        <f t="shared" si="7"/>
        <v>24</v>
      </c>
      <c r="AV49" s="383"/>
      <c r="AW49" s="383"/>
      <c r="AX49" s="170"/>
      <c r="AY49" s="164"/>
      <c r="AZ49" s="389"/>
      <c r="BB49" s="412">
        <f t="shared" si="8"/>
        <v>24</v>
      </c>
      <c r="BC49" s="413"/>
      <c r="BD49" s="413"/>
    </row>
    <row r="50" spans="3:56" s="364" customFormat="1" x14ac:dyDescent="0.25">
      <c r="C50" s="412">
        <f t="shared" si="1"/>
        <v>25</v>
      </c>
      <c r="D50" s="383"/>
      <c r="E50" s="383"/>
      <c r="F50" s="383"/>
      <c r="G50" s="170"/>
      <c r="H50" s="170"/>
      <c r="I50" s="164"/>
      <c r="J50" s="389"/>
      <c r="L50" s="412">
        <f t="shared" si="2"/>
        <v>25</v>
      </c>
      <c r="M50" s="383"/>
      <c r="N50" s="383"/>
      <c r="O50" s="383"/>
      <c r="P50" s="383"/>
      <c r="Q50" s="170"/>
      <c r="R50" s="164"/>
      <c r="S50" s="389"/>
      <c r="U50" s="412">
        <f t="shared" si="3"/>
        <v>25</v>
      </c>
      <c r="V50" s="383"/>
      <c r="W50" s="383"/>
      <c r="Y50" s="412">
        <f t="shared" si="4"/>
        <v>25</v>
      </c>
      <c r="Z50" s="383"/>
      <c r="AA50" s="383"/>
      <c r="AB50" s="170"/>
      <c r="AC50" s="164"/>
      <c r="AD50" s="389"/>
      <c r="AF50" s="412">
        <f t="shared" si="5"/>
        <v>25</v>
      </c>
      <c r="AG50" s="383"/>
      <c r="AH50" s="383"/>
      <c r="AI50" s="170"/>
      <c r="AJ50" s="164"/>
      <c r="AK50" s="389"/>
      <c r="AN50" s="412">
        <f t="shared" si="6"/>
        <v>25</v>
      </c>
      <c r="AO50" s="383"/>
      <c r="AP50" s="383"/>
      <c r="AQ50" s="170"/>
      <c r="AR50" s="164"/>
      <c r="AS50" s="389"/>
      <c r="AU50" s="412">
        <f t="shared" si="7"/>
        <v>25</v>
      </c>
      <c r="AV50" s="383"/>
      <c r="AW50" s="383"/>
      <c r="AX50" s="170"/>
      <c r="AY50" s="164"/>
      <c r="AZ50" s="389"/>
      <c r="BB50" s="412">
        <f t="shared" si="8"/>
        <v>25</v>
      </c>
      <c r="BC50" s="415"/>
      <c r="BD50" s="415"/>
    </row>
    <row r="51" spans="3:56" s="364" customFormat="1" x14ac:dyDescent="0.25">
      <c r="C51" s="412">
        <f t="shared" si="1"/>
        <v>26</v>
      </c>
      <c r="D51" s="383"/>
      <c r="E51" s="383"/>
      <c r="F51" s="383"/>
      <c r="G51" s="170"/>
      <c r="H51" s="170"/>
      <c r="I51" s="164"/>
      <c r="J51" s="389"/>
      <c r="L51" s="412">
        <f t="shared" si="2"/>
        <v>26</v>
      </c>
      <c r="M51" s="383"/>
      <c r="N51" s="383"/>
      <c r="O51" s="383"/>
      <c r="P51" s="383"/>
      <c r="Q51" s="170"/>
      <c r="R51" s="164"/>
      <c r="S51" s="389"/>
      <c r="U51" s="412">
        <f t="shared" si="3"/>
        <v>26</v>
      </c>
      <c r="V51" s="383"/>
      <c r="W51" s="383"/>
      <c r="Y51" s="412">
        <f t="shared" si="4"/>
        <v>26</v>
      </c>
      <c r="Z51" s="383"/>
      <c r="AA51" s="383"/>
      <c r="AB51" s="170"/>
      <c r="AC51" s="164"/>
      <c r="AD51" s="389"/>
      <c r="AF51" s="412">
        <f t="shared" si="5"/>
        <v>26</v>
      </c>
      <c r="AG51" s="383"/>
      <c r="AH51" s="383"/>
      <c r="AI51" s="170"/>
      <c r="AJ51" s="164"/>
      <c r="AK51" s="389"/>
      <c r="AN51" s="412">
        <f t="shared" si="6"/>
        <v>26</v>
      </c>
      <c r="AO51" s="383"/>
      <c r="AP51" s="383"/>
      <c r="AQ51" s="170"/>
      <c r="AR51" s="164"/>
      <c r="AS51" s="389"/>
      <c r="AU51" s="412">
        <f t="shared" si="7"/>
        <v>26</v>
      </c>
      <c r="AV51" s="383"/>
      <c r="AW51" s="383"/>
      <c r="AX51" s="170"/>
      <c r="AY51" s="164"/>
      <c r="AZ51" s="389"/>
      <c r="BB51" s="412">
        <f t="shared" si="8"/>
        <v>26</v>
      </c>
      <c r="BC51" s="415"/>
      <c r="BD51" s="415"/>
    </row>
    <row r="52" spans="3:56" s="364" customFormat="1" x14ac:dyDescent="0.25">
      <c r="C52" s="412">
        <f t="shared" si="1"/>
        <v>27</v>
      </c>
      <c r="D52" s="383"/>
      <c r="E52" s="383"/>
      <c r="F52" s="383"/>
      <c r="G52" s="170"/>
      <c r="H52" s="170"/>
      <c r="I52" s="164"/>
      <c r="J52" s="389"/>
      <c r="L52" s="412">
        <f t="shared" si="2"/>
        <v>27</v>
      </c>
      <c r="M52" s="383"/>
      <c r="N52" s="383"/>
      <c r="O52" s="383"/>
      <c r="P52" s="383"/>
      <c r="Q52" s="170"/>
      <c r="R52" s="164"/>
      <c r="S52" s="389"/>
      <c r="U52" s="412">
        <f t="shared" si="3"/>
        <v>27</v>
      </c>
      <c r="V52" s="383"/>
      <c r="W52" s="383"/>
      <c r="Y52" s="412">
        <f t="shared" si="4"/>
        <v>27</v>
      </c>
      <c r="Z52" s="383"/>
      <c r="AA52" s="383"/>
      <c r="AB52" s="170"/>
      <c r="AC52" s="164"/>
      <c r="AD52" s="389"/>
      <c r="AF52" s="412">
        <f t="shared" si="5"/>
        <v>27</v>
      </c>
      <c r="AG52" s="383"/>
      <c r="AH52" s="383"/>
      <c r="AI52" s="170"/>
      <c r="AJ52" s="164"/>
      <c r="AK52" s="389"/>
      <c r="AN52" s="412">
        <f t="shared" si="6"/>
        <v>27</v>
      </c>
      <c r="AO52" s="383"/>
      <c r="AP52" s="383"/>
      <c r="AQ52" s="170"/>
      <c r="AR52" s="164"/>
      <c r="AS52" s="389"/>
      <c r="AU52" s="412">
        <f t="shared" si="7"/>
        <v>27</v>
      </c>
      <c r="AV52" s="383"/>
      <c r="AW52" s="383"/>
      <c r="AX52" s="170"/>
      <c r="AY52" s="164"/>
      <c r="AZ52" s="389"/>
      <c r="BB52" s="412">
        <f t="shared" si="8"/>
        <v>27</v>
      </c>
      <c r="BC52" s="415"/>
      <c r="BD52" s="415"/>
    </row>
    <row r="53" spans="3:56" s="364" customFormat="1" x14ac:dyDescent="0.25">
      <c r="C53" s="412">
        <f t="shared" si="1"/>
        <v>28</v>
      </c>
      <c r="D53" s="383"/>
      <c r="E53" s="383"/>
      <c r="F53" s="383"/>
      <c r="G53" s="170"/>
      <c r="H53" s="170"/>
      <c r="I53" s="164"/>
      <c r="J53" s="389"/>
      <c r="L53" s="412">
        <f t="shared" si="2"/>
        <v>28</v>
      </c>
      <c r="M53" s="383"/>
      <c r="N53" s="383"/>
      <c r="O53" s="383"/>
      <c r="P53" s="383"/>
      <c r="Q53" s="170"/>
      <c r="R53" s="164"/>
      <c r="S53" s="389"/>
      <c r="U53" s="412">
        <f t="shared" si="3"/>
        <v>28</v>
      </c>
      <c r="V53" s="383"/>
      <c r="W53" s="383"/>
      <c r="Y53" s="412">
        <f t="shared" si="4"/>
        <v>28</v>
      </c>
      <c r="Z53" s="383"/>
      <c r="AA53" s="383"/>
      <c r="AB53" s="170"/>
      <c r="AC53" s="164"/>
      <c r="AD53" s="389"/>
      <c r="AF53" s="412">
        <f t="shared" si="5"/>
        <v>28</v>
      </c>
      <c r="AG53" s="383"/>
      <c r="AH53" s="383"/>
      <c r="AI53" s="170"/>
      <c r="AJ53" s="164"/>
      <c r="AK53" s="389"/>
      <c r="AN53" s="412">
        <f t="shared" si="6"/>
        <v>28</v>
      </c>
      <c r="AO53" s="383"/>
      <c r="AP53" s="383"/>
      <c r="AQ53" s="170"/>
      <c r="AR53" s="164"/>
      <c r="AS53" s="389"/>
      <c r="AU53" s="412">
        <f t="shared" si="7"/>
        <v>28</v>
      </c>
      <c r="AV53" s="383"/>
      <c r="AW53" s="383"/>
      <c r="AX53" s="170"/>
      <c r="AY53" s="164"/>
      <c r="AZ53" s="389"/>
      <c r="BB53" s="412">
        <f t="shared" si="8"/>
        <v>28</v>
      </c>
      <c r="BC53" s="415"/>
      <c r="BD53" s="415"/>
    </row>
    <row r="54" spans="3:56" s="364" customFormat="1" x14ac:dyDescent="0.25">
      <c r="C54" s="412">
        <f t="shared" si="1"/>
        <v>29</v>
      </c>
      <c r="D54" s="383"/>
      <c r="E54" s="383"/>
      <c r="F54" s="383"/>
      <c r="G54" s="170"/>
      <c r="H54" s="170"/>
      <c r="I54" s="164"/>
      <c r="J54" s="389"/>
      <c r="L54" s="412">
        <f t="shared" si="2"/>
        <v>29</v>
      </c>
      <c r="M54" s="383"/>
      <c r="N54" s="383"/>
      <c r="O54" s="383"/>
      <c r="P54" s="383"/>
      <c r="Q54" s="170"/>
      <c r="R54" s="164"/>
      <c r="S54" s="389"/>
      <c r="U54" s="412">
        <f t="shared" si="3"/>
        <v>29</v>
      </c>
      <c r="V54" s="383"/>
      <c r="W54" s="383"/>
      <c r="Y54" s="412">
        <f t="shared" si="4"/>
        <v>29</v>
      </c>
      <c r="Z54" s="383"/>
      <c r="AA54" s="383"/>
      <c r="AB54" s="170"/>
      <c r="AC54" s="164"/>
      <c r="AD54" s="389"/>
      <c r="AF54" s="412">
        <f t="shared" si="5"/>
        <v>29</v>
      </c>
      <c r="AG54" s="383"/>
      <c r="AH54" s="383"/>
      <c r="AI54" s="170"/>
      <c r="AJ54" s="164"/>
      <c r="AK54" s="389"/>
      <c r="AN54" s="412">
        <f t="shared" si="6"/>
        <v>29</v>
      </c>
      <c r="AO54" s="383"/>
      <c r="AP54" s="383"/>
      <c r="AQ54" s="170"/>
      <c r="AR54" s="164"/>
      <c r="AS54" s="389"/>
      <c r="AU54" s="412">
        <f t="shared" si="7"/>
        <v>29</v>
      </c>
      <c r="AV54" s="383"/>
      <c r="AW54" s="383"/>
      <c r="AX54" s="170"/>
      <c r="AY54" s="164"/>
      <c r="AZ54" s="389"/>
      <c r="BB54" s="412">
        <f t="shared" si="8"/>
        <v>29</v>
      </c>
      <c r="BC54" s="415"/>
      <c r="BD54" s="415"/>
    </row>
    <row r="55" spans="3:56" s="364" customFormat="1" x14ac:dyDescent="0.25">
      <c r="C55" s="412">
        <f t="shared" si="1"/>
        <v>30</v>
      </c>
      <c r="D55" s="383"/>
      <c r="E55" s="383"/>
      <c r="F55" s="383"/>
      <c r="G55" s="170"/>
      <c r="H55" s="170"/>
      <c r="I55" s="164"/>
      <c r="J55" s="389"/>
      <c r="L55" s="412">
        <f t="shared" si="2"/>
        <v>30</v>
      </c>
      <c r="M55" s="383"/>
      <c r="N55" s="383"/>
      <c r="O55" s="383"/>
      <c r="P55" s="383"/>
      <c r="Q55" s="170"/>
      <c r="R55" s="164"/>
      <c r="S55" s="389"/>
      <c r="U55" s="412">
        <f t="shared" si="3"/>
        <v>30</v>
      </c>
      <c r="V55" s="383"/>
      <c r="W55" s="383"/>
      <c r="Y55" s="412">
        <f t="shared" si="4"/>
        <v>30</v>
      </c>
      <c r="Z55" s="383"/>
      <c r="AA55" s="383"/>
      <c r="AB55" s="170"/>
      <c r="AC55" s="164"/>
      <c r="AD55" s="389"/>
      <c r="AF55" s="412">
        <f t="shared" si="5"/>
        <v>30</v>
      </c>
      <c r="AG55" s="383"/>
      <c r="AH55" s="383"/>
      <c r="AI55" s="170"/>
      <c r="AJ55" s="164"/>
      <c r="AK55" s="389"/>
      <c r="AN55" s="412">
        <f t="shared" si="6"/>
        <v>30</v>
      </c>
      <c r="AO55" s="383"/>
      <c r="AP55" s="383"/>
      <c r="AQ55" s="170"/>
      <c r="AR55" s="164"/>
      <c r="AS55" s="389"/>
      <c r="AU55" s="412">
        <f t="shared" si="7"/>
        <v>30</v>
      </c>
      <c r="AV55" s="383"/>
      <c r="AW55" s="383"/>
      <c r="AX55" s="170"/>
      <c r="AY55" s="164"/>
      <c r="AZ55" s="389"/>
      <c r="BB55" s="412">
        <f t="shared" si="8"/>
        <v>30</v>
      </c>
      <c r="BC55" s="415"/>
      <c r="BD55" s="415"/>
    </row>
    <row r="56" spans="3:56" s="364" customFormat="1" x14ac:dyDescent="0.25">
      <c r="C56" s="412">
        <f t="shared" si="1"/>
        <v>31</v>
      </c>
      <c r="D56" s="383"/>
      <c r="E56" s="383"/>
      <c r="F56" s="383"/>
      <c r="G56" s="170"/>
      <c r="H56" s="170"/>
      <c r="I56" s="164"/>
      <c r="J56" s="389"/>
      <c r="L56" s="412">
        <f t="shared" si="2"/>
        <v>31</v>
      </c>
      <c r="M56" s="383"/>
      <c r="N56" s="383"/>
      <c r="O56" s="383"/>
      <c r="P56" s="383"/>
      <c r="Q56" s="170"/>
      <c r="R56" s="164"/>
      <c r="S56" s="389"/>
      <c r="U56" s="412">
        <f t="shared" si="3"/>
        <v>31</v>
      </c>
      <c r="V56" s="383"/>
      <c r="W56" s="383"/>
      <c r="Y56" s="412">
        <f t="shared" si="4"/>
        <v>31</v>
      </c>
      <c r="Z56" s="383"/>
      <c r="AA56" s="383"/>
      <c r="AB56" s="170"/>
      <c r="AC56" s="164"/>
      <c r="AD56" s="389"/>
      <c r="AF56" s="412">
        <f t="shared" si="5"/>
        <v>31</v>
      </c>
      <c r="AG56" s="383"/>
      <c r="AH56" s="383"/>
      <c r="AI56" s="170"/>
      <c r="AJ56" s="164"/>
      <c r="AK56" s="389"/>
      <c r="AN56" s="412">
        <f t="shared" si="6"/>
        <v>31</v>
      </c>
      <c r="AO56" s="383"/>
      <c r="AP56" s="383"/>
      <c r="AQ56" s="170"/>
      <c r="AR56" s="164"/>
      <c r="AS56" s="389"/>
      <c r="AU56" s="412">
        <f t="shared" si="7"/>
        <v>31</v>
      </c>
      <c r="AV56" s="383"/>
      <c r="AW56" s="383"/>
      <c r="AX56" s="170"/>
      <c r="AY56" s="164"/>
      <c r="AZ56" s="389"/>
      <c r="BB56" s="412">
        <f t="shared" si="8"/>
        <v>31</v>
      </c>
      <c r="BC56" s="415"/>
      <c r="BD56" s="415"/>
    </row>
    <row r="57" spans="3:56" s="364" customFormat="1" x14ac:dyDescent="0.25">
      <c r="C57" s="412">
        <f t="shared" si="1"/>
        <v>32</v>
      </c>
      <c r="D57" s="383"/>
      <c r="E57" s="383"/>
      <c r="F57" s="383"/>
      <c r="G57" s="170"/>
      <c r="H57" s="170"/>
      <c r="I57" s="164"/>
      <c r="J57" s="389"/>
      <c r="L57" s="412">
        <f t="shared" si="2"/>
        <v>32</v>
      </c>
      <c r="M57" s="383"/>
      <c r="N57" s="383"/>
      <c r="O57" s="383"/>
      <c r="P57" s="383"/>
      <c r="Q57" s="170"/>
      <c r="R57" s="164"/>
      <c r="S57" s="389"/>
      <c r="U57" s="412">
        <f t="shared" si="3"/>
        <v>32</v>
      </c>
      <c r="V57" s="383"/>
      <c r="W57" s="383"/>
      <c r="Y57" s="412">
        <f t="shared" si="4"/>
        <v>32</v>
      </c>
      <c r="Z57" s="383"/>
      <c r="AA57" s="383"/>
      <c r="AB57" s="170"/>
      <c r="AC57" s="164"/>
      <c r="AD57" s="389"/>
      <c r="AF57" s="412">
        <f t="shared" si="5"/>
        <v>32</v>
      </c>
      <c r="AG57" s="383"/>
      <c r="AH57" s="383"/>
      <c r="AI57" s="170"/>
      <c r="AJ57" s="164"/>
      <c r="AK57" s="389"/>
      <c r="AN57" s="412">
        <f t="shared" si="6"/>
        <v>32</v>
      </c>
      <c r="AO57" s="383"/>
      <c r="AP57" s="383"/>
      <c r="AQ57" s="170"/>
      <c r="AR57" s="164"/>
      <c r="AS57" s="389"/>
      <c r="AU57" s="412">
        <f t="shared" si="7"/>
        <v>32</v>
      </c>
      <c r="AV57" s="383"/>
      <c r="AW57" s="383"/>
      <c r="AX57" s="170"/>
      <c r="AY57" s="164"/>
      <c r="AZ57" s="389"/>
      <c r="BB57" s="412">
        <f t="shared" si="8"/>
        <v>32</v>
      </c>
      <c r="BC57" s="415"/>
      <c r="BD57" s="415"/>
    </row>
    <row r="58" spans="3:56" s="364" customFormat="1" x14ac:dyDescent="0.25">
      <c r="C58" s="412">
        <f t="shared" si="1"/>
        <v>33</v>
      </c>
      <c r="D58" s="383"/>
      <c r="E58" s="383"/>
      <c r="F58" s="383"/>
      <c r="G58" s="383"/>
      <c r="H58" s="170"/>
      <c r="I58" s="164"/>
      <c r="J58" s="389"/>
      <c r="L58" s="412">
        <f t="shared" si="2"/>
        <v>33</v>
      </c>
      <c r="M58" s="383"/>
      <c r="N58" s="383"/>
      <c r="O58" s="383"/>
      <c r="P58" s="383"/>
      <c r="Q58" s="170"/>
      <c r="R58" s="164"/>
      <c r="S58" s="389"/>
      <c r="U58" s="412">
        <f t="shared" si="3"/>
        <v>33</v>
      </c>
      <c r="V58" s="383">
        <f>H58+I58</f>
        <v>0</v>
      </c>
      <c r="W58" s="383">
        <f>Q58+R58</f>
        <v>0</v>
      </c>
      <c r="Y58" s="412">
        <f t="shared" si="4"/>
        <v>33</v>
      </c>
      <c r="Z58" s="383"/>
      <c r="AA58" s="383"/>
      <c r="AB58" s="170"/>
      <c r="AC58" s="164"/>
      <c r="AD58" s="389"/>
      <c r="AF58" s="412">
        <f t="shared" si="5"/>
        <v>33</v>
      </c>
      <c r="AG58" s="383"/>
      <c r="AH58" s="383"/>
      <c r="AI58" s="170"/>
      <c r="AJ58" s="164"/>
      <c r="AK58" s="389"/>
      <c r="AN58" s="412">
        <f t="shared" si="6"/>
        <v>33</v>
      </c>
      <c r="AO58" s="383"/>
      <c r="AP58" s="383"/>
      <c r="AQ58" s="170"/>
      <c r="AR58" s="164"/>
      <c r="AS58" s="389"/>
      <c r="AU58" s="412">
        <f t="shared" si="7"/>
        <v>33</v>
      </c>
      <c r="AV58" s="383"/>
      <c r="AW58" s="383"/>
      <c r="AX58" s="170"/>
      <c r="AY58" s="164"/>
      <c r="AZ58" s="389"/>
      <c r="BB58" s="412">
        <f t="shared" si="8"/>
        <v>33</v>
      </c>
      <c r="BC58" s="415"/>
      <c r="BD58" s="415"/>
    </row>
    <row r="59" spans="3:56" s="364" customFormat="1" x14ac:dyDescent="0.25">
      <c r="C59" s="412">
        <f t="shared" si="1"/>
        <v>34</v>
      </c>
      <c r="D59" s="383"/>
      <c r="E59" s="383"/>
      <c r="F59" s="383"/>
      <c r="G59" s="383"/>
      <c r="H59" s="170"/>
      <c r="I59" s="164"/>
      <c r="J59" s="389"/>
      <c r="L59" s="412">
        <f t="shared" si="2"/>
        <v>34</v>
      </c>
      <c r="M59" s="383"/>
      <c r="N59" s="383"/>
      <c r="O59" s="383"/>
      <c r="P59" s="383"/>
      <c r="Q59" s="170"/>
      <c r="R59" s="164"/>
      <c r="S59" s="389"/>
      <c r="U59" s="412">
        <f t="shared" si="3"/>
        <v>34</v>
      </c>
      <c r="V59" s="383">
        <f t="shared" ref="V59:V122" si="9">H59+I59</f>
        <v>0</v>
      </c>
      <c r="W59" s="383">
        <f t="shared" ref="W59:W122" si="10">Q59+R59</f>
        <v>0</v>
      </c>
      <c r="Y59" s="412">
        <f t="shared" si="4"/>
        <v>34</v>
      </c>
      <c r="Z59" s="383"/>
      <c r="AA59" s="383"/>
      <c r="AB59" s="170"/>
      <c r="AC59" s="164"/>
      <c r="AD59" s="389"/>
      <c r="AF59" s="412">
        <f t="shared" si="5"/>
        <v>34</v>
      </c>
      <c r="AG59" s="383"/>
      <c r="AH59" s="383"/>
      <c r="AI59" s="170"/>
      <c r="AJ59" s="164"/>
      <c r="AK59" s="389"/>
      <c r="AN59" s="412">
        <f t="shared" si="6"/>
        <v>34</v>
      </c>
      <c r="AO59" s="383"/>
      <c r="AP59" s="383"/>
      <c r="AQ59" s="170"/>
      <c r="AR59" s="164"/>
      <c r="AS59" s="389"/>
      <c r="AU59" s="412">
        <f t="shared" si="7"/>
        <v>34</v>
      </c>
      <c r="AV59" s="383"/>
      <c r="AW59" s="383"/>
      <c r="AX59" s="170"/>
      <c r="AY59" s="164"/>
      <c r="AZ59" s="389"/>
      <c r="BB59" s="412">
        <f t="shared" si="8"/>
        <v>34</v>
      </c>
      <c r="BC59" s="415"/>
      <c r="BD59" s="415"/>
    </row>
    <row r="60" spans="3:56" s="364" customFormat="1" x14ac:dyDescent="0.25">
      <c r="C60" s="412">
        <f t="shared" si="1"/>
        <v>35</v>
      </c>
      <c r="D60" s="383"/>
      <c r="E60" s="383"/>
      <c r="F60" s="383"/>
      <c r="G60" s="383"/>
      <c r="H60" s="170"/>
      <c r="I60" s="164"/>
      <c r="J60" s="389"/>
      <c r="L60" s="412">
        <f t="shared" si="2"/>
        <v>35</v>
      </c>
      <c r="M60" s="383"/>
      <c r="N60" s="383"/>
      <c r="O60" s="383"/>
      <c r="P60" s="383"/>
      <c r="Q60" s="170"/>
      <c r="R60" s="164"/>
      <c r="S60" s="389"/>
      <c r="U60" s="412">
        <f t="shared" si="3"/>
        <v>35</v>
      </c>
      <c r="V60" s="383">
        <f t="shared" si="9"/>
        <v>0</v>
      </c>
      <c r="W60" s="383">
        <f t="shared" si="10"/>
        <v>0</v>
      </c>
      <c r="Y60" s="412">
        <f t="shared" si="4"/>
        <v>35</v>
      </c>
      <c r="Z60" s="383"/>
      <c r="AA60" s="383"/>
      <c r="AB60" s="170"/>
      <c r="AC60" s="164"/>
      <c r="AD60" s="389"/>
      <c r="AF60" s="412">
        <f t="shared" si="5"/>
        <v>35</v>
      </c>
      <c r="AG60" s="383"/>
      <c r="AH60" s="383"/>
      <c r="AI60" s="170"/>
      <c r="AJ60" s="164"/>
      <c r="AK60" s="389"/>
      <c r="AN60" s="412">
        <f t="shared" si="6"/>
        <v>35</v>
      </c>
      <c r="AO60" s="383"/>
      <c r="AP60" s="383"/>
      <c r="AQ60" s="170"/>
      <c r="AR60" s="164"/>
      <c r="AS60" s="389"/>
      <c r="AU60" s="412">
        <f t="shared" si="7"/>
        <v>35</v>
      </c>
      <c r="AV60" s="383"/>
      <c r="AW60" s="383"/>
      <c r="AX60" s="170"/>
      <c r="AY60" s="164"/>
      <c r="AZ60" s="389"/>
      <c r="BB60" s="412">
        <f t="shared" si="8"/>
        <v>35</v>
      </c>
      <c r="BC60" s="415"/>
      <c r="BD60" s="415"/>
    </row>
    <row r="61" spans="3:56" s="364" customFormat="1" x14ac:dyDescent="0.25">
      <c r="C61" s="412">
        <f t="shared" si="1"/>
        <v>36</v>
      </c>
      <c r="D61" s="383"/>
      <c r="E61" s="383"/>
      <c r="F61" s="383"/>
      <c r="G61" s="383"/>
      <c r="H61" s="170"/>
      <c r="I61" s="164"/>
      <c r="J61" s="389"/>
      <c r="L61" s="412">
        <f t="shared" si="2"/>
        <v>36</v>
      </c>
      <c r="M61" s="383"/>
      <c r="N61" s="383"/>
      <c r="O61" s="383"/>
      <c r="P61" s="383"/>
      <c r="Q61" s="170"/>
      <c r="R61" s="164"/>
      <c r="S61" s="389"/>
      <c r="U61" s="412">
        <f t="shared" si="3"/>
        <v>36</v>
      </c>
      <c r="V61" s="383">
        <f t="shared" si="9"/>
        <v>0</v>
      </c>
      <c r="W61" s="383">
        <f t="shared" si="10"/>
        <v>0</v>
      </c>
      <c r="Y61" s="412">
        <f t="shared" si="4"/>
        <v>36</v>
      </c>
      <c r="Z61" s="383"/>
      <c r="AA61" s="383"/>
      <c r="AB61" s="170"/>
      <c r="AC61" s="164"/>
      <c r="AD61" s="389"/>
      <c r="AF61" s="412">
        <f t="shared" si="5"/>
        <v>36</v>
      </c>
      <c r="AG61" s="383"/>
      <c r="AH61" s="383"/>
      <c r="AI61" s="170"/>
      <c r="AJ61" s="164"/>
      <c r="AK61" s="389"/>
      <c r="AN61" s="412">
        <f t="shared" si="6"/>
        <v>36</v>
      </c>
      <c r="AO61" s="383"/>
      <c r="AP61" s="383"/>
      <c r="AQ61" s="170"/>
      <c r="AR61" s="164"/>
      <c r="AS61" s="389"/>
      <c r="AU61" s="412">
        <f t="shared" si="7"/>
        <v>36</v>
      </c>
      <c r="AV61" s="383"/>
      <c r="AW61" s="383"/>
      <c r="AX61" s="170"/>
      <c r="AY61" s="164"/>
      <c r="AZ61" s="389"/>
      <c r="BB61" s="412">
        <f t="shared" si="8"/>
        <v>36</v>
      </c>
      <c r="BC61" s="415"/>
      <c r="BD61" s="415"/>
    </row>
    <row r="62" spans="3:56" s="364" customFormat="1" x14ac:dyDescent="0.25">
      <c r="C62" s="412">
        <f t="shared" si="1"/>
        <v>37</v>
      </c>
      <c r="D62" s="383"/>
      <c r="E62" s="383"/>
      <c r="F62" s="383"/>
      <c r="G62" s="383"/>
      <c r="H62" s="170"/>
      <c r="I62" s="164"/>
      <c r="J62" s="389"/>
      <c r="L62" s="412">
        <f t="shared" si="2"/>
        <v>37</v>
      </c>
      <c r="M62" s="383"/>
      <c r="N62" s="383"/>
      <c r="O62" s="383"/>
      <c r="P62" s="383"/>
      <c r="Q62" s="170"/>
      <c r="R62" s="164"/>
      <c r="S62" s="389"/>
      <c r="U62" s="412">
        <f t="shared" si="3"/>
        <v>37</v>
      </c>
      <c r="V62" s="383">
        <f t="shared" si="9"/>
        <v>0</v>
      </c>
      <c r="W62" s="383">
        <f t="shared" si="10"/>
        <v>0</v>
      </c>
      <c r="Y62" s="412">
        <f t="shared" si="4"/>
        <v>37</v>
      </c>
      <c r="Z62" s="383"/>
      <c r="AA62" s="383"/>
      <c r="AB62" s="170"/>
      <c r="AC62" s="164"/>
      <c r="AD62" s="389"/>
      <c r="AF62" s="412">
        <f t="shared" si="5"/>
        <v>37</v>
      </c>
      <c r="AG62" s="383"/>
      <c r="AH62" s="383"/>
      <c r="AI62" s="170"/>
      <c r="AJ62" s="164"/>
      <c r="AK62" s="389"/>
      <c r="AN62" s="412">
        <f t="shared" si="6"/>
        <v>37</v>
      </c>
      <c r="AO62" s="383"/>
      <c r="AP62" s="383"/>
      <c r="AQ62" s="170"/>
      <c r="AR62" s="164"/>
      <c r="AS62" s="389"/>
      <c r="AU62" s="412">
        <f t="shared" si="7"/>
        <v>37</v>
      </c>
      <c r="AV62" s="383"/>
      <c r="AW62" s="383"/>
      <c r="AX62" s="170"/>
      <c r="AY62" s="164"/>
      <c r="AZ62" s="389"/>
      <c r="BB62" s="412">
        <f t="shared" si="8"/>
        <v>37</v>
      </c>
      <c r="BC62" s="415"/>
      <c r="BD62" s="415"/>
    </row>
    <row r="63" spans="3:56" s="364" customFormat="1" x14ac:dyDescent="0.25">
      <c r="C63" s="412">
        <f t="shared" si="1"/>
        <v>38</v>
      </c>
      <c r="D63" s="383"/>
      <c r="E63" s="383"/>
      <c r="F63" s="383"/>
      <c r="G63" s="383"/>
      <c r="H63" s="170"/>
      <c r="I63" s="164"/>
      <c r="J63" s="389"/>
      <c r="L63" s="412">
        <f t="shared" si="2"/>
        <v>38</v>
      </c>
      <c r="M63" s="383"/>
      <c r="N63" s="383"/>
      <c r="O63" s="383"/>
      <c r="P63" s="383"/>
      <c r="Q63" s="170"/>
      <c r="R63" s="164"/>
      <c r="S63" s="389"/>
      <c r="U63" s="412">
        <f t="shared" si="3"/>
        <v>38</v>
      </c>
      <c r="V63" s="383">
        <f t="shared" si="9"/>
        <v>0</v>
      </c>
      <c r="W63" s="383">
        <f t="shared" si="10"/>
        <v>0</v>
      </c>
      <c r="Y63" s="412">
        <f t="shared" si="4"/>
        <v>38</v>
      </c>
      <c r="Z63" s="383"/>
      <c r="AA63" s="383"/>
      <c r="AB63" s="170"/>
      <c r="AC63" s="164"/>
      <c r="AD63" s="389"/>
      <c r="AF63" s="412">
        <f t="shared" si="5"/>
        <v>38</v>
      </c>
      <c r="AG63" s="383"/>
      <c r="AH63" s="383"/>
      <c r="AI63" s="170"/>
      <c r="AJ63" s="164"/>
      <c r="AK63" s="389"/>
      <c r="AN63" s="412">
        <f t="shared" si="6"/>
        <v>38</v>
      </c>
      <c r="AO63" s="383"/>
      <c r="AP63" s="383"/>
      <c r="AQ63" s="170"/>
      <c r="AR63" s="164"/>
      <c r="AS63" s="389"/>
      <c r="AU63" s="412">
        <f t="shared" si="7"/>
        <v>38</v>
      </c>
      <c r="AV63" s="383"/>
      <c r="AW63" s="383"/>
      <c r="AX63" s="170"/>
      <c r="AY63" s="164"/>
      <c r="AZ63" s="389"/>
      <c r="BB63" s="412">
        <f t="shared" si="8"/>
        <v>38</v>
      </c>
      <c r="BC63" s="415"/>
      <c r="BD63" s="415"/>
    </row>
    <row r="64" spans="3:56" s="364" customFormat="1" x14ac:dyDescent="0.25">
      <c r="C64" s="412">
        <f t="shared" si="1"/>
        <v>39</v>
      </c>
      <c r="D64" s="383"/>
      <c r="E64" s="383"/>
      <c r="F64" s="383"/>
      <c r="G64" s="383"/>
      <c r="H64" s="170"/>
      <c r="I64" s="164"/>
      <c r="J64" s="389"/>
      <c r="L64" s="412">
        <f t="shared" si="2"/>
        <v>39</v>
      </c>
      <c r="M64" s="383"/>
      <c r="N64" s="383"/>
      <c r="O64" s="383"/>
      <c r="P64" s="383"/>
      <c r="Q64" s="170"/>
      <c r="R64" s="164"/>
      <c r="S64" s="389"/>
      <c r="U64" s="412">
        <f t="shared" si="3"/>
        <v>39</v>
      </c>
      <c r="V64" s="383">
        <f t="shared" si="9"/>
        <v>0</v>
      </c>
      <c r="W64" s="383">
        <f t="shared" si="10"/>
        <v>0</v>
      </c>
      <c r="Y64" s="412">
        <f t="shared" si="4"/>
        <v>39</v>
      </c>
      <c r="Z64" s="383"/>
      <c r="AA64" s="383"/>
      <c r="AB64" s="170"/>
      <c r="AC64" s="164"/>
      <c r="AD64" s="389"/>
      <c r="AF64" s="412">
        <f t="shared" si="5"/>
        <v>39</v>
      </c>
      <c r="AG64" s="383"/>
      <c r="AH64" s="383"/>
      <c r="AI64" s="170"/>
      <c r="AJ64" s="164"/>
      <c r="AK64" s="389"/>
      <c r="AN64" s="412">
        <f t="shared" si="6"/>
        <v>39</v>
      </c>
      <c r="AO64" s="383"/>
      <c r="AP64" s="383"/>
      <c r="AQ64" s="170"/>
      <c r="AR64" s="164"/>
      <c r="AS64" s="389"/>
      <c r="AU64" s="412">
        <f t="shared" si="7"/>
        <v>39</v>
      </c>
      <c r="AV64" s="383"/>
      <c r="AW64" s="383"/>
      <c r="AX64" s="170"/>
      <c r="AY64" s="164"/>
      <c r="AZ64" s="389"/>
      <c r="BB64" s="412">
        <f t="shared" si="8"/>
        <v>39</v>
      </c>
      <c r="BC64" s="415"/>
      <c r="BD64" s="415"/>
    </row>
    <row r="65" spans="3:56" s="364" customFormat="1" x14ac:dyDescent="0.25">
      <c r="C65" s="412">
        <f t="shared" si="1"/>
        <v>40</v>
      </c>
      <c r="D65" s="383"/>
      <c r="E65" s="383"/>
      <c r="F65" s="383"/>
      <c r="G65" s="383"/>
      <c r="H65" s="170"/>
      <c r="I65" s="164"/>
      <c r="J65" s="389"/>
      <c r="L65" s="412">
        <f t="shared" si="2"/>
        <v>40</v>
      </c>
      <c r="M65" s="383"/>
      <c r="N65" s="383"/>
      <c r="O65" s="383"/>
      <c r="P65" s="383"/>
      <c r="Q65" s="170"/>
      <c r="R65" s="164"/>
      <c r="S65" s="389"/>
      <c r="U65" s="412">
        <f t="shared" si="3"/>
        <v>40</v>
      </c>
      <c r="V65" s="383">
        <f t="shared" si="9"/>
        <v>0</v>
      </c>
      <c r="W65" s="383">
        <f t="shared" si="10"/>
        <v>0</v>
      </c>
      <c r="Y65" s="412">
        <f t="shared" si="4"/>
        <v>40</v>
      </c>
      <c r="Z65" s="383"/>
      <c r="AA65" s="383"/>
      <c r="AB65" s="170"/>
      <c r="AC65" s="164"/>
      <c r="AD65" s="389"/>
      <c r="AF65" s="412">
        <f t="shared" si="5"/>
        <v>40</v>
      </c>
      <c r="AG65" s="383"/>
      <c r="AH65" s="383"/>
      <c r="AI65" s="170"/>
      <c r="AJ65" s="164"/>
      <c r="AK65" s="389"/>
      <c r="AN65" s="412">
        <f t="shared" si="6"/>
        <v>40</v>
      </c>
      <c r="AO65" s="383"/>
      <c r="AP65" s="383"/>
      <c r="AQ65" s="170"/>
      <c r="AR65" s="164"/>
      <c r="AS65" s="389"/>
      <c r="AU65" s="412">
        <f t="shared" si="7"/>
        <v>40</v>
      </c>
      <c r="AV65" s="383"/>
      <c r="AW65" s="383"/>
      <c r="AX65" s="170"/>
      <c r="AY65" s="164"/>
      <c r="AZ65" s="389"/>
      <c r="BB65" s="412">
        <f t="shared" si="8"/>
        <v>40</v>
      </c>
      <c r="BC65" s="415"/>
      <c r="BD65" s="415"/>
    </row>
    <row r="66" spans="3:56" s="364" customFormat="1" x14ac:dyDescent="0.25">
      <c r="C66" s="412">
        <f t="shared" si="1"/>
        <v>41</v>
      </c>
      <c r="D66" s="383"/>
      <c r="E66" s="383"/>
      <c r="F66" s="383"/>
      <c r="G66" s="383"/>
      <c r="H66" s="170"/>
      <c r="I66" s="164"/>
      <c r="J66" s="389"/>
      <c r="L66" s="412">
        <f t="shared" si="2"/>
        <v>41</v>
      </c>
      <c r="M66" s="383"/>
      <c r="N66" s="383"/>
      <c r="O66" s="383"/>
      <c r="P66" s="383"/>
      <c r="Q66" s="170"/>
      <c r="R66" s="164"/>
      <c r="S66" s="389"/>
      <c r="U66" s="412">
        <f t="shared" si="3"/>
        <v>41</v>
      </c>
      <c r="V66" s="383">
        <f t="shared" si="9"/>
        <v>0</v>
      </c>
      <c r="W66" s="383">
        <f t="shared" si="10"/>
        <v>0</v>
      </c>
      <c r="Y66" s="412">
        <f t="shared" si="4"/>
        <v>41</v>
      </c>
      <c r="Z66" s="383"/>
      <c r="AA66" s="383"/>
      <c r="AB66" s="170"/>
      <c r="AC66" s="164"/>
      <c r="AD66" s="389"/>
      <c r="AF66" s="412">
        <f t="shared" si="5"/>
        <v>41</v>
      </c>
      <c r="AG66" s="383"/>
      <c r="AH66" s="383"/>
      <c r="AI66" s="170"/>
      <c r="AJ66" s="164"/>
      <c r="AK66" s="389"/>
      <c r="AN66" s="412">
        <f t="shared" si="6"/>
        <v>41</v>
      </c>
      <c r="AO66" s="383"/>
      <c r="AP66" s="383"/>
      <c r="AQ66" s="170"/>
      <c r="AR66" s="164"/>
      <c r="AS66" s="389"/>
      <c r="AU66" s="412">
        <f t="shared" si="7"/>
        <v>41</v>
      </c>
      <c r="AV66" s="383"/>
      <c r="AW66" s="383"/>
      <c r="AX66" s="170"/>
      <c r="AY66" s="164"/>
      <c r="AZ66" s="389"/>
      <c r="BB66" s="412">
        <f t="shared" si="8"/>
        <v>41</v>
      </c>
      <c r="BC66" s="415"/>
      <c r="BD66" s="415"/>
    </row>
    <row r="67" spans="3:56" s="364" customFormat="1" x14ac:dyDescent="0.25">
      <c r="C67" s="412">
        <f t="shared" si="1"/>
        <v>42</v>
      </c>
      <c r="D67" s="383"/>
      <c r="E67" s="383"/>
      <c r="F67" s="383"/>
      <c r="G67" s="383"/>
      <c r="H67" s="170"/>
      <c r="I67" s="164"/>
      <c r="J67" s="389"/>
      <c r="L67" s="412">
        <f t="shared" si="2"/>
        <v>42</v>
      </c>
      <c r="M67" s="383"/>
      <c r="N67" s="383"/>
      <c r="O67" s="383"/>
      <c r="P67" s="383"/>
      <c r="Q67" s="170"/>
      <c r="R67" s="164"/>
      <c r="S67" s="389"/>
      <c r="U67" s="412">
        <f t="shared" si="3"/>
        <v>42</v>
      </c>
      <c r="V67" s="383">
        <f t="shared" si="9"/>
        <v>0</v>
      </c>
      <c r="W67" s="383">
        <f t="shared" si="10"/>
        <v>0</v>
      </c>
      <c r="Y67" s="412">
        <f t="shared" si="4"/>
        <v>42</v>
      </c>
      <c r="Z67" s="383"/>
      <c r="AA67" s="383"/>
      <c r="AB67" s="170"/>
      <c r="AC67" s="164"/>
      <c r="AD67" s="389"/>
      <c r="AF67" s="412">
        <f t="shared" si="5"/>
        <v>42</v>
      </c>
      <c r="AG67" s="383"/>
      <c r="AH67" s="383"/>
      <c r="AI67" s="170"/>
      <c r="AJ67" s="164"/>
      <c r="AK67" s="389"/>
      <c r="AN67" s="412">
        <f t="shared" si="6"/>
        <v>42</v>
      </c>
      <c r="AO67" s="383"/>
      <c r="AP67" s="383"/>
      <c r="AQ67" s="170"/>
      <c r="AR67" s="164"/>
      <c r="AS67" s="389"/>
      <c r="AU67" s="412">
        <f t="shared" si="7"/>
        <v>42</v>
      </c>
      <c r="AV67" s="383"/>
      <c r="AW67" s="383"/>
      <c r="AX67" s="170"/>
      <c r="AY67" s="164"/>
      <c r="AZ67" s="389"/>
      <c r="BB67" s="412">
        <f t="shared" si="8"/>
        <v>42</v>
      </c>
      <c r="BC67" s="415"/>
      <c r="BD67" s="415"/>
    </row>
    <row r="68" spans="3:56" s="364" customFormat="1" x14ac:dyDescent="0.25">
      <c r="C68" s="412">
        <f t="shared" si="1"/>
        <v>43</v>
      </c>
      <c r="D68" s="383"/>
      <c r="E68" s="383"/>
      <c r="F68" s="383"/>
      <c r="G68" s="383"/>
      <c r="H68" s="170"/>
      <c r="I68" s="164"/>
      <c r="J68" s="389"/>
      <c r="L68" s="412">
        <f t="shared" si="2"/>
        <v>43</v>
      </c>
      <c r="M68" s="383"/>
      <c r="N68" s="383"/>
      <c r="O68" s="383"/>
      <c r="P68" s="383"/>
      <c r="Q68" s="170"/>
      <c r="R68" s="164"/>
      <c r="S68" s="389"/>
      <c r="U68" s="412">
        <f t="shared" si="3"/>
        <v>43</v>
      </c>
      <c r="V68" s="383">
        <f t="shared" si="9"/>
        <v>0</v>
      </c>
      <c r="W68" s="383">
        <f t="shared" si="10"/>
        <v>0</v>
      </c>
      <c r="Y68" s="412">
        <f t="shared" si="4"/>
        <v>43</v>
      </c>
      <c r="Z68" s="383"/>
      <c r="AA68" s="383"/>
      <c r="AB68" s="170"/>
      <c r="AC68" s="164"/>
      <c r="AD68" s="389"/>
      <c r="AF68" s="412">
        <f t="shared" si="5"/>
        <v>43</v>
      </c>
      <c r="AG68" s="383"/>
      <c r="AH68" s="383"/>
      <c r="AI68" s="170"/>
      <c r="AJ68" s="164"/>
      <c r="AK68" s="389"/>
      <c r="AN68" s="412">
        <f t="shared" si="6"/>
        <v>43</v>
      </c>
      <c r="AO68" s="383"/>
      <c r="AP68" s="383"/>
      <c r="AQ68" s="170"/>
      <c r="AR68" s="164"/>
      <c r="AS68" s="389"/>
      <c r="AU68" s="412">
        <f t="shared" si="7"/>
        <v>43</v>
      </c>
      <c r="AV68" s="383"/>
      <c r="AW68" s="383"/>
      <c r="AX68" s="170"/>
      <c r="AY68" s="164"/>
      <c r="AZ68" s="389"/>
      <c r="BB68" s="412">
        <f t="shared" si="8"/>
        <v>43</v>
      </c>
      <c r="BC68" s="415"/>
      <c r="BD68" s="415"/>
    </row>
    <row r="69" spans="3:56" s="364" customFormat="1" x14ac:dyDescent="0.25">
      <c r="C69" s="412">
        <f t="shared" si="1"/>
        <v>44</v>
      </c>
      <c r="D69" s="383"/>
      <c r="E69" s="383"/>
      <c r="F69" s="383"/>
      <c r="G69" s="383"/>
      <c r="H69" s="170"/>
      <c r="I69" s="164"/>
      <c r="J69" s="389"/>
      <c r="L69" s="412">
        <f t="shared" si="2"/>
        <v>44</v>
      </c>
      <c r="M69" s="383"/>
      <c r="N69" s="383"/>
      <c r="O69" s="383"/>
      <c r="P69" s="383"/>
      <c r="Q69" s="170"/>
      <c r="R69" s="164"/>
      <c r="S69" s="389"/>
      <c r="U69" s="412">
        <f t="shared" si="3"/>
        <v>44</v>
      </c>
      <c r="V69" s="383">
        <f t="shared" si="9"/>
        <v>0</v>
      </c>
      <c r="W69" s="383">
        <f t="shared" si="10"/>
        <v>0</v>
      </c>
      <c r="Y69" s="412">
        <f t="shared" si="4"/>
        <v>44</v>
      </c>
      <c r="Z69" s="383"/>
      <c r="AA69" s="383"/>
      <c r="AB69" s="170"/>
      <c r="AC69" s="164"/>
      <c r="AD69" s="389"/>
      <c r="AF69" s="412">
        <f t="shared" si="5"/>
        <v>44</v>
      </c>
      <c r="AG69" s="383"/>
      <c r="AH69" s="383"/>
      <c r="AI69" s="170"/>
      <c r="AJ69" s="164"/>
      <c r="AK69" s="389"/>
      <c r="AN69" s="412">
        <f t="shared" si="6"/>
        <v>44</v>
      </c>
      <c r="AO69" s="383"/>
      <c r="AP69" s="383"/>
      <c r="AQ69" s="170"/>
      <c r="AR69" s="164"/>
      <c r="AS69" s="389"/>
      <c r="AU69" s="412">
        <f t="shared" si="7"/>
        <v>44</v>
      </c>
      <c r="AV69" s="383"/>
      <c r="AW69" s="383"/>
      <c r="AX69" s="170"/>
      <c r="AY69" s="164"/>
      <c r="AZ69" s="389"/>
      <c r="BB69" s="412">
        <f t="shared" si="8"/>
        <v>44</v>
      </c>
      <c r="BC69" s="415"/>
      <c r="BD69" s="415"/>
    </row>
    <row r="70" spans="3:56" s="364" customFormat="1" x14ac:dyDescent="0.25">
      <c r="C70" s="412">
        <f t="shared" si="1"/>
        <v>45</v>
      </c>
      <c r="D70" s="383"/>
      <c r="E70" s="383"/>
      <c r="F70" s="383"/>
      <c r="G70" s="383"/>
      <c r="H70" s="170"/>
      <c r="I70" s="164"/>
      <c r="J70" s="389"/>
      <c r="L70" s="412">
        <f t="shared" si="2"/>
        <v>45</v>
      </c>
      <c r="M70" s="383"/>
      <c r="N70" s="383"/>
      <c r="O70" s="383"/>
      <c r="P70" s="383"/>
      <c r="Q70" s="170"/>
      <c r="R70" s="164"/>
      <c r="S70" s="389"/>
      <c r="U70" s="412">
        <f t="shared" si="3"/>
        <v>45</v>
      </c>
      <c r="V70" s="383">
        <f t="shared" si="9"/>
        <v>0</v>
      </c>
      <c r="W70" s="383">
        <f t="shared" si="10"/>
        <v>0</v>
      </c>
      <c r="Y70" s="412">
        <f t="shared" si="4"/>
        <v>45</v>
      </c>
      <c r="Z70" s="383"/>
      <c r="AA70" s="383"/>
      <c r="AB70" s="170"/>
      <c r="AC70" s="164"/>
      <c r="AD70" s="389"/>
      <c r="AF70" s="412">
        <f t="shared" si="5"/>
        <v>45</v>
      </c>
      <c r="AG70" s="383"/>
      <c r="AH70" s="383"/>
      <c r="AI70" s="170"/>
      <c r="AJ70" s="164"/>
      <c r="AK70" s="389"/>
      <c r="AN70" s="412">
        <f t="shared" si="6"/>
        <v>45</v>
      </c>
      <c r="AO70" s="383"/>
      <c r="AP70" s="383"/>
      <c r="AQ70" s="170"/>
      <c r="AR70" s="164"/>
      <c r="AS70" s="389"/>
      <c r="AU70" s="412">
        <f t="shared" si="7"/>
        <v>45</v>
      </c>
      <c r="AV70" s="383"/>
      <c r="AW70" s="383"/>
      <c r="AX70" s="170"/>
      <c r="AY70" s="164"/>
      <c r="AZ70" s="389"/>
      <c r="BB70" s="412">
        <f t="shared" si="8"/>
        <v>45</v>
      </c>
      <c r="BC70" s="415"/>
      <c r="BD70" s="415"/>
    </row>
    <row r="71" spans="3:56" s="364" customFormat="1" x14ac:dyDescent="0.25">
      <c r="C71" s="412">
        <f t="shared" si="1"/>
        <v>46</v>
      </c>
      <c r="D71" s="383"/>
      <c r="E71" s="383"/>
      <c r="F71" s="383"/>
      <c r="G71" s="383"/>
      <c r="H71" s="170"/>
      <c r="I71" s="164"/>
      <c r="J71" s="389"/>
      <c r="L71" s="412">
        <f t="shared" si="2"/>
        <v>46</v>
      </c>
      <c r="M71" s="383"/>
      <c r="N71" s="383"/>
      <c r="O71" s="383"/>
      <c r="P71" s="383"/>
      <c r="Q71" s="170"/>
      <c r="R71" s="164"/>
      <c r="S71" s="389"/>
      <c r="U71" s="412">
        <f t="shared" si="3"/>
        <v>46</v>
      </c>
      <c r="V71" s="383">
        <f t="shared" si="9"/>
        <v>0</v>
      </c>
      <c r="W71" s="383">
        <f t="shared" si="10"/>
        <v>0</v>
      </c>
      <c r="Y71" s="412">
        <f t="shared" si="4"/>
        <v>46</v>
      </c>
      <c r="Z71" s="383"/>
      <c r="AA71" s="383"/>
      <c r="AB71" s="170"/>
      <c r="AC71" s="164"/>
      <c r="AD71" s="389"/>
      <c r="AF71" s="412">
        <f t="shared" si="5"/>
        <v>46</v>
      </c>
      <c r="AG71" s="383"/>
      <c r="AH71" s="383"/>
      <c r="AI71" s="170"/>
      <c r="AJ71" s="164"/>
      <c r="AK71" s="389"/>
      <c r="AN71" s="412">
        <f t="shared" si="6"/>
        <v>46</v>
      </c>
      <c r="AO71" s="383"/>
      <c r="AP71" s="383"/>
      <c r="AQ71" s="170"/>
      <c r="AR71" s="164"/>
      <c r="AS71" s="389"/>
      <c r="AU71" s="412">
        <f t="shared" si="7"/>
        <v>46</v>
      </c>
      <c r="AV71" s="383"/>
      <c r="AW71" s="383"/>
      <c r="AX71" s="170"/>
      <c r="AY71" s="164"/>
      <c r="AZ71" s="389"/>
      <c r="BB71" s="412">
        <f t="shared" si="8"/>
        <v>46</v>
      </c>
      <c r="BC71" s="415"/>
      <c r="BD71" s="415"/>
    </row>
    <row r="72" spans="3:56" s="364" customFormat="1" x14ac:dyDescent="0.25">
      <c r="C72" s="412">
        <f t="shared" si="1"/>
        <v>47</v>
      </c>
      <c r="D72" s="383"/>
      <c r="E72" s="383"/>
      <c r="F72" s="383"/>
      <c r="G72" s="383"/>
      <c r="H72" s="170"/>
      <c r="I72" s="164"/>
      <c r="J72" s="389"/>
      <c r="L72" s="412">
        <f t="shared" si="2"/>
        <v>47</v>
      </c>
      <c r="M72" s="383"/>
      <c r="N72" s="383"/>
      <c r="O72" s="383"/>
      <c r="P72" s="383"/>
      <c r="Q72" s="170"/>
      <c r="R72" s="164"/>
      <c r="S72" s="389"/>
      <c r="U72" s="412">
        <f t="shared" si="3"/>
        <v>47</v>
      </c>
      <c r="V72" s="383">
        <f t="shared" si="9"/>
        <v>0</v>
      </c>
      <c r="W72" s="383">
        <f t="shared" si="10"/>
        <v>0</v>
      </c>
      <c r="Y72" s="412">
        <f t="shared" si="4"/>
        <v>47</v>
      </c>
      <c r="Z72" s="383"/>
      <c r="AA72" s="383"/>
      <c r="AB72" s="170"/>
      <c r="AC72" s="164"/>
      <c r="AD72" s="389"/>
      <c r="AF72" s="412">
        <f t="shared" si="5"/>
        <v>47</v>
      </c>
      <c r="AG72" s="383"/>
      <c r="AH72" s="383"/>
      <c r="AI72" s="170"/>
      <c r="AJ72" s="164"/>
      <c r="AK72" s="389"/>
      <c r="AN72" s="412">
        <f t="shared" si="6"/>
        <v>47</v>
      </c>
      <c r="AO72" s="383"/>
      <c r="AP72" s="383"/>
      <c r="AQ72" s="170"/>
      <c r="AR72" s="164"/>
      <c r="AS72" s="389"/>
      <c r="AU72" s="412">
        <f t="shared" si="7"/>
        <v>47</v>
      </c>
      <c r="AV72" s="383"/>
      <c r="AW72" s="383"/>
      <c r="AX72" s="170"/>
      <c r="AY72" s="164"/>
      <c r="AZ72" s="389"/>
      <c r="BB72" s="412">
        <f t="shared" si="8"/>
        <v>47</v>
      </c>
      <c r="BC72" s="415"/>
      <c r="BD72" s="415"/>
    </row>
    <row r="73" spans="3:56" s="364" customFormat="1" x14ac:dyDescent="0.25">
      <c r="C73" s="412">
        <f t="shared" si="1"/>
        <v>48</v>
      </c>
      <c r="D73" s="383"/>
      <c r="E73" s="383"/>
      <c r="F73" s="383"/>
      <c r="G73" s="383"/>
      <c r="H73" s="170"/>
      <c r="I73" s="164"/>
      <c r="J73" s="389"/>
      <c r="L73" s="412">
        <f t="shared" si="2"/>
        <v>48</v>
      </c>
      <c r="M73" s="383"/>
      <c r="N73" s="383"/>
      <c r="O73" s="383"/>
      <c r="P73" s="383"/>
      <c r="Q73" s="170"/>
      <c r="R73" s="164"/>
      <c r="S73" s="389"/>
      <c r="U73" s="412">
        <f t="shared" si="3"/>
        <v>48</v>
      </c>
      <c r="V73" s="383">
        <f t="shared" si="9"/>
        <v>0</v>
      </c>
      <c r="W73" s="383">
        <f t="shared" si="10"/>
        <v>0</v>
      </c>
      <c r="Y73" s="412">
        <f t="shared" si="4"/>
        <v>48</v>
      </c>
      <c r="Z73" s="383"/>
      <c r="AA73" s="383"/>
      <c r="AB73" s="170"/>
      <c r="AC73" s="164"/>
      <c r="AD73" s="389"/>
      <c r="AF73" s="412">
        <f t="shared" si="5"/>
        <v>48</v>
      </c>
      <c r="AG73" s="383"/>
      <c r="AH73" s="383"/>
      <c r="AI73" s="170"/>
      <c r="AJ73" s="164"/>
      <c r="AK73" s="389"/>
      <c r="AN73" s="412">
        <f t="shared" si="6"/>
        <v>48</v>
      </c>
      <c r="AO73" s="383"/>
      <c r="AP73" s="383"/>
      <c r="AQ73" s="170"/>
      <c r="AR73" s="164"/>
      <c r="AS73" s="389"/>
      <c r="AU73" s="412">
        <f t="shared" si="7"/>
        <v>48</v>
      </c>
      <c r="AV73" s="383"/>
      <c r="AW73" s="383"/>
      <c r="AX73" s="170"/>
      <c r="AY73" s="164"/>
      <c r="AZ73" s="389"/>
      <c r="BB73" s="412">
        <f t="shared" si="8"/>
        <v>48</v>
      </c>
      <c r="BC73" s="415"/>
      <c r="BD73" s="415"/>
    </row>
    <row r="74" spans="3:56" s="364" customFormat="1" x14ac:dyDescent="0.25">
      <c r="C74" s="412">
        <f t="shared" si="1"/>
        <v>49</v>
      </c>
      <c r="D74" s="383"/>
      <c r="E74" s="383"/>
      <c r="F74" s="383"/>
      <c r="G74" s="383"/>
      <c r="H74" s="170"/>
      <c r="I74" s="164"/>
      <c r="J74" s="389"/>
      <c r="L74" s="412">
        <f t="shared" si="2"/>
        <v>49</v>
      </c>
      <c r="M74" s="383"/>
      <c r="N74" s="383"/>
      <c r="O74" s="383"/>
      <c r="P74" s="383"/>
      <c r="Q74" s="170"/>
      <c r="R74" s="164"/>
      <c r="S74" s="389"/>
      <c r="U74" s="412">
        <f t="shared" si="3"/>
        <v>49</v>
      </c>
      <c r="V74" s="383">
        <f t="shared" si="9"/>
        <v>0</v>
      </c>
      <c r="W74" s="383">
        <f t="shared" si="10"/>
        <v>0</v>
      </c>
      <c r="Y74" s="412">
        <f t="shared" si="4"/>
        <v>49</v>
      </c>
      <c r="Z74" s="383"/>
      <c r="AA74" s="383"/>
      <c r="AB74" s="170"/>
      <c r="AC74" s="164"/>
      <c r="AD74" s="389"/>
      <c r="AF74" s="412">
        <f t="shared" si="5"/>
        <v>49</v>
      </c>
      <c r="AG74" s="383"/>
      <c r="AH74" s="383"/>
      <c r="AI74" s="170"/>
      <c r="AJ74" s="164"/>
      <c r="AK74" s="389"/>
      <c r="AN74" s="412">
        <f t="shared" si="6"/>
        <v>49</v>
      </c>
      <c r="AO74" s="383"/>
      <c r="AP74" s="383"/>
      <c r="AQ74" s="170"/>
      <c r="AR74" s="164"/>
      <c r="AS74" s="389"/>
      <c r="AU74" s="412">
        <f t="shared" si="7"/>
        <v>49</v>
      </c>
      <c r="AV74" s="383"/>
      <c r="AW74" s="383"/>
      <c r="AX74" s="170"/>
      <c r="AY74" s="164"/>
      <c r="AZ74" s="389"/>
      <c r="BB74" s="412">
        <f t="shared" si="8"/>
        <v>49</v>
      </c>
      <c r="BC74" s="415"/>
      <c r="BD74" s="415"/>
    </row>
    <row r="75" spans="3:56" s="364" customFormat="1" x14ac:dyDescent="0.25">
      <c r="C75" s="412">
        <f t="shared" si="1"/>
        <v>50</v>
      </c>
      <c r="D75" s="383"/>
      <c r="E75" s="383"/>
      <c r="F75" s="383"/>
      <c r="G75" s="383"/>
      <c r="H75" s="170"/>
      <c r="I75" s="164"/>
      <c r="J75" s="389"/>
      <c r="L75" s="412">
        <f t="shared" si="2"/>
        <v>50</v>
      </c>
      <c r="M75" s="383"/>
      <c r="N75" s="383"/>
      <c r="O75" s="383"/>
      <c r="P75" s="383"/>
      <c r="Q75" s="170"/>
      <c r="R75" s="164"/>
      <c r="S75" s="389"/>
      <c r="U75" s="412">
        <f t="shared" si="3"/>
        <v>50</v>
      </c>
      <c r="V75" s="383">
        <f t="shared" si="9"/>
        <v>0</v>
      </c>
      <c r="W75" s="383">
        <f t="shared" si="10"/>
        <v>0</v>
      </c>
      <c r="Y75" s="412">
        <f t="shared" si="4"/>
        <v>50</v>
      </c>
      <c r="Z75" s="383"/>
      <c r="AA75" s="383"/>
      <c r="AB75" s="170"/>
      <c r="AC75" s="164"/>
      <c r="AD75" s="389"/>
      <c r="AF75" s="412">
        <f t="shared" si="5"/>
        <v>50</v>
      </c>
      <c r="AG75" s="383"/>
      <c r="AH75" s="383"/>
      <c r="AI75" s="170"/>
      <c r="AJ75" s="164"/>
      <c r="AK75" s="389"/>
      <c r="AN75" s="412">
        <f t="shared" si="6"/>
        <v>50</v>
      </c>
      <c r="AO75" s="383"/>
      <c r="AP75" s="383"/>
      <c r="AQ75" s="170"/>
      <c r="AR75" s="164"/>
      <c r="AS75" s="389"/>
      <c r="AU75" s="412">
        <f t="shared" si="7"/>
        <v>50</v>
      </c>
      <c r="AV75" s="383"/>
      <c r="AW75" s="383"/>
      <c r="AX75" s="170"/>
      <c r="AY75" s="164"/>
      <c r="AZ75" s="389"/>
      <c r="BB75" s="412">
        <f t="shared" si="8"/>
        <v>50</v>
      </c>
      <c r="BC75" s="415"/>
      <c r="BD75" s="415"/>
    </row>
    <row r="76" spans="3:56" s="364" customFormat="1" x14ac:dyDescent="0.25">
      <c r="C76" s="412">
        <f t="shared" si="1"/>
        <v>51</v>
      </c>
      <c r="D76" s="383"/>
      <c r="E76" s="383"/>
      <c r="F76" s="383"/>
      <c r="G76" s="383"/>
      <c r="H76" s="170"/>
      <c r="I76" s="164"/>
      <c r="J76" s="389"/>
      <c r="L76" s="412">
        <f t="shared" si="2"/>
        <v>51</v>
      </c>
      <c r="M76" s="383"/>
      <c r="N76" s="383"/>
      <c r="O76" s="383"/>
      <c r="P76" s="383"/>
      <c r="Q76" s="170"/>
      <c r="R76" s="164"/>
      <c r="S76" s="389"/>
      <c r="U76" s="412">
        <f t="shared" si="3"/>
        <v>51</v>
      </c>
      <c r="V76" s="383">
        <f t="shared" si="9"/>
        <v>0</v>
      </c>
      <c r="W76" s="383">
        <f t="shared" si="10"/>
        <v>0</v>
      </c>
      <c r="Y76" s="412">
        <f t="shared" si="4"/>
        <v>51</v>
      </c>
      <c r="Z76" s="383"/>
      <c r="AA76" s="383"/>
      <c r="AB76" s="170"/>
      <c r="AC76" s="164"/>
      <c r="AD76" s="389"/>
      <c r="AF76" s="412">
        <f t="shared" si="5"/>
        <v>51</v>
      </c>
      <c r="AG76" s="383"/>
      <c r="AH76" s="383"/>
      <c r="AI76" s="170"/>
      <c r="AJ76" s="164"/>
      <c r="AK76" s="389"/>
      <c r="AN76" s="412">
        <f t="shared" si="6"/>
        <v>51</v>
      </c>
      <c r="AO76" s="383"/>
      <c r="AP76" s="383"/>
      <c r="AQ76" s="170"/>
      <c r="AR76" s="164"/>
      <c r="AS76" s="389"/>
      <c r="AU76" s="412">
        <f t="shared" si="7"/>
        <v>51</v>
      </c>
      <c r="AV76" s="383"/>
      <c r="AW76" s="383"/>
      <c r="AX76" s="170"/>
      <c r="AY76" s="164"/>
      <c r="AZ76" s="389"/>
      <c r="BB76" s="412">
        <f t="shared" si="8"/>
        <v>51</v>
      </c>
      <c r="BC76" s="415"/>
      <c r="BD76" s="415"/>
    </row>
    <row r="77" spans="3:56" s="364" customFormat="1" x14ac:dyDescent="0.25">
      <c r="C77" s="412">
        <f t="shared" si="1"/>
        <v>52</v>
      </c>
      <c r="D77" s="383"/>
      <c r="E77" s="383"/>
      <c r="F77" s="383"/>
      <c r="G77" s="383"/>
      <c r="H77" s="170"/>
      <c r="I77" s="164"/>
      <c r="J77" s="389"/>
      <c r="L77" s="412">
        <f t="shared" si="2"/>
        <v>52</v>
      </c>
      <c r="M77" s="383"/>
      <c r="N77" s="383"/>
      <c r="O77" s="383"/>
      <c r="P77" s="383"/>
      <c r="Q77" s="170"/>
      <c r="R77" s="164"/>
      <c r="S77" s="389"/>
      <c r="U77" s="412">
        <f t="shared" si="3"/>
        <v>52</v>
      </c>
      <c r="V77" s="383">
        <f t="shared" si="9"/>
        <v>0</v>
      </c>
      <c r="W77" s="383">
        <f t="shared" si="10"/>
        <v>0</v>
      </c>
      <c r="Y77" s="412">
        <f t="shared" si="4"/>
        <v>52</v>
      </c>
      <c r="Z77" s="383"/>
      <c r="AA77" s="383"/>
      <c r="AB77" s="170"/>
      <c r="AC77" s="164"/>
      <c r="AD77" s="389"/>
      <c r="AF77" s="412">
        <f t="shared" si="5"/>
        <v>52</v>
      </c>
      <c r="AG77" s="383"/>
      <c r="AH77" s="383"/>
      <c r="AI77" s="170"/>
      <c r="AJ77" s="164"/>
      <c r="AK77" s="389"/>
      <c r="AN77" s="412">
        <f t="shared" si="6"/>
        <v>52</v>
      </c>
      <c r="AO77" s="383"/>
      <c r="AP77" s="383"/>
      <c r="AQ77" s="170"/>
      <c r="AR77" s="164"/>
      <c r="AS77" s="389"/>
      <c r="AU77" s="412">
        <f t="shared" si="7"/>
        <v>52</v>
      </c>
      <c r="AV77" s="383"/>
      <c r="AW77" s="383"/>
      <c r="AX77" s="170"/>
      <c r="AY77" s="164"/>
      <c r="AZ77" s="389"/>
      <c r="BB77" s="412">
        <f t="shared" si="8"/>
        <v>52</v>
      </c>
      <c r="BC77" s="415"/>
      <c r="BD77" s="415"/>
    </row>
    <row r="78" spans="3:56" s="364" customFormat="1" x14ac:dyDescent="0.25">
      <c r="C78" s="412">
        <f t="shared" si="1"/>
        <v>53</v>
      </c>
      <c r="D78" s="383"/>
      <c r="E78" s="383"/>
      <c r="F78" s="383"/>
      <c r="G78" s="383"/>
      <c r="H78" s="170"/>
      <c r="I78" s="164"/>
      <c r="J78" s="389"/>
      <c r="L78" s="412">
        <f t="shared" si="2"/>
        <v>53</v>
      </c>
      <c r="M78" s="383"/>
      <c r="N78" s="383"/>
      <c r="O78" s="383"/>
      <c r="P78" s="383"/>
      <c r="Q78" s="170"/>
      <c r="R78" s="164"/>
      <c r="S78" s="389"/>
      <c r="U78" s="412">
        <f t="shared" si="3"/>
        <v>53</v>
      </c>
      <c r="V78" s="383">
        <f t="shared" si="9"/>
        <v>0</v>
      </c>
      <c r="W78" s="383">
        <f t="shared" si="10"/>
        <v>0</v>
      </c>
      <c r="Y78" s="412">
        <f t="shared" si="4"/>
        <v>53</v>
      </c>
      <c r="Z78" s="383"/>
      <c r="AA78" s="383"/>
      <c r="AB78" s="170"/>
      <c r="AC78" s="164"/>
      <c r="AD78" s="389"/>
      <c r="AF78" s="412">
        <f t="shared" si="5"/>
        <v>53</v>
      </c>
      <c r="AG78" s="383"/>
      <c r="AH78" s="383"/>
      <c r="AI78" s="170"/>
      <c r="AJ78" s="164"/>
      <c r="AK78" s="389"/>
      <c r="AN78" s="412">
        <f t="shared" si="6"/>
        <v>53</v>
      </c>
      <c r="AO78" s="383"/>
      <c r="AP78" s="383"/>
      <c r="AQ78" s="170"/>
      <c r="AR78" s="164"/>
      <c r="AS78" s="389"/>
      <c r="AU78" s="412">
        <f t="shared" si="7"/>
        <v>53</v>
      </c>
      <c r="AV78" s="383"/>
      <c r="AW78" s="383"/>
      <c r="AX78" s="170"/>
      <c r="AY78" s="164"/>
      <c r="AZ78" s="389"/>
      <c r="BB78" s="412">
        <f t="shared" si="8"/>
        <v>53</v>
      </c>
      <c r="BC78" s="415"/>
      <c r="BD78" s="415"/>
    </row>
    <row r="79" spans="3:56" s="364" customFormat="1" x14ac:dyDescent="0.25">
      <c r="C79" s="412">
        <f t="shared" si="1"/>
        <v>54</v>
      </c>
      <c r="D79" s="383"/>
      <c r="E79" s="383"/>
      <c r="F79" s="383"/>
      <c r="G79" s="383"/>
      <c r="H79" s="170"/>
      <c r="I79" s="164"/>
      <c r="J79" s="389"/>
      <c r="L79" s="412">
        <f t="shared" si="2"/>
        <v>54</v>
      </c>
      <c r="M79" s="383"/>
      <c r="N79" s="383"/>
      <c r="O79" s="383"/>
      <c r="P79" s="383"/>
      <c r="Q79" s="170"/>
      <c r="R79" s="164"/>
      <c r="S79" s="389"/>
      <c r="U79" s="412">
        <f t="shared" si="3"/>
        <v>54</v>
      </c>
      <c r="V79" s="383">
        <f t="shared" si="9"/>
        <v>0</v>
      </c>
      <c r="W79" s="383">
        <f t="shared" si="10"/>
        <v>0</v>
      </c>
      <c r="Y79" s="412">
        <f t="shared" si="4"/>
        <v>54</v>
      </c>
      <c r="Z79" s="383"/>
      <c r="AA79" s="383"/>
      <c r="AB79" s="170"/>
      <c r="AC79" s="164"/>
      <c r="AD79" s="389"/>
      <c r="AF79" s="412">
        <f t="shared" si="5"/>
        <v>54</v>
      </c>
      <c r="AG79" s="383"/>
      <c r="AH79" s="383"/>
      <c r="AI79" s="170"/>
      <c r="AJ79" s="164"/>
      <c r="AK79" s="389"/>
      <c r="AN79" s="412">
        <f t="shared" si="6"/>
        <v>54</v>
      </c>
      <c r="AO79" s="383"/>
      <c r="AP79" s="383"/>
      <c r="AQ79" s="170"/>
      <c r="AR79" s="164"/>
      <c r="AS79" s="389"/>
      <c r="AU79" s="412">
        <f t="shared" si="7"/>
        <v>54</v>
      </c>
      <c r="AV79" s="383"/>
      <c r="AW79" s="383"/>
      <c r="AX79" s="170"/>
      <c r="AY79" s="164"/>
      <c r="AZ79" s="389"/>
      <c r="BB79" s="412">
        <f t="shared" si="8"/>
        <v>54</v>
      </c>
      <c r="BC79" s="415"/>
      <c r="BD79" s="415"/>
    </row>
    <row r="80" spans="3:56" s="364" customFormat="1" x14ac:dyDescent="0.25">
      <c r="C80" s="412">
        <f t="shared" si="1"/>
        <v>55</v>
      </c>
      <c r="D80" s="383"/>
      <c r="E80" s="383"/>
      <c r="F80" s="383"/>
      <c r="G80" s="383"/>
      <c r="H80" s="170"/>
      <c r="I80" s="164"/>
      <c r="J80" s="389"/>
      <c r="L80" s="412">
        <f t="shared" si="2"/>
        <v>55</v>
      </c>
      <c r="M80" s="383"/>
      <c r="N80" s="383"/>
      <c r="O80" s="383"/>
      <c r="P80" s="383"/>
      <c r="Q80" s="170"/>
      <c r="R80" s="164"/>
      <c r="S80" s="389"/>
      <c r="U80" s="412">
        <f t="shared" si="3"/>
        <v>55</v>
      </c>
      <c r="V80" s="383">
        <f t="shared" si="9"/>
        <v>0</v>
      </c>
      <c r="W80" s="383">
        <f t="shared" si="10"/>
        <v>0</v>
      </c>
      <c r="Y80" s="412">
        <f t="shared" si="4"/>
        <v>55</v>
      </c>
      <c r="Z80" s="383"/>
      <c r="AA80" s="383"/>
      <c r="AB80" s="170"/>
      <c r="AC80" s="164"/>
      <c r="AD80" s="389"/>
      <c r="AF80" s="412">
        <f t="shared" si="5"/>
        <v>55</v>
      </c>
      <c r="AG80" s="383"/>
      <c r="AH80" s="383"/>
      <c r="AI80" s="170"/>
      <c r="AJ80" s="164"/>
      <c r="AK80" s="389"/>
      <c r="AN80" s="412">
        <f t="shared" si="6"/>
        <v>55</v>
      </c>
      <c r="AO80" s="383"/>
      <c r="AP80" s="383"/>
      <c r="AQ80" s="170"/>
      <c r="AR80" s="164"/>
      <c r="AS80" s="389"/>
      <c r="AU80" s="412">
        <f t="shared" si="7"/>
        <v>55</v>
      </c>
      <c r="AV80" s="383"/>
      <c r="AW80" s="383"/>
      <c r="AX80" s="170"/>
      <c r="AY80" s="164"/>
      <c r="AZ80" s="389"/>
      <c r="BB80" s="412">
        <f t="shared" si="8"/>
        <v>55</v>
      </c>
      <c r="BC80" s="415"/>
      <c r="BD80" s="415"/>
    </row>
    <row r="81" spans="3:56" s="364" customFormat="1" x14ac:dyDescent="0.25">
      <c r="C81" s="412">
        <f t="shared" si="1"/>
        <v>56</v>
      </c>
      <c r="D81" s="383"/>
      <c r="E81" s="383"/>
      <c r="F81" s="383"/>
      <c r="G81" s="383"/>
      <c r="H81" s="170"/>
      <c r="I81" s="164"/>
      <c r="J81" s="389"/>
      <c r="L81" s="412">
        <f t="shared" si="2"/>
        <v>56</v>
      </c>
      <c r="M81" s="383"/>
      <c r="N81" s="383"/>
      <c r="O81" s="383"/>
      <c r="P81" s="383"/>
      <c r="Q81" s="170"/>
      <c r="R81" s="164"/>
      <c r="S81" s="389"/>
      <c r="U81" s="412">
        <f t="shared" si="3"/>
        <v>56</v>
      </c>
      <c r="V81" s="383">
        <f t="shared" si="9"/>
        <v>0</v>
      </c>
      <c r="W81" s="383">
        <f t="shared" si="10"/>
        <v>0</v>
      </c>
      <c r="Y81" s="412">
        <f t="shared" si="4"/>
        <v>56</v>
      </c>
      <c r="Z81" s="383"/>
      <c r="AA81" s="383"/>
      <c r="AB81" s="170"/>
      <c r="AC81" s="164"/>
      <c r="AD81" s="389"/>
      <c r="AF81" s="412">
        <f t="shared" si="5"/>
        <v>56</v>
      </c>
      <c r="AG81" s="383"/>
      <c r="AH81" s="383"/>
      <c r="AI81" s="170"/>
      <c r="AJ81" s="164"/>
      <c r="AK81" s="389"/>
      <c r="AN81" s="412">
        <f t="shared" si="6"/>
        <v>56</v>
      </c>
      <c r="AO81" s="383"/>
      <c r="AP81" s="383"/>
      <c r="AQ81" s="170"/>
      <c r="AR81" s="164"/>
      <c r="AS81" s="389"/>
      <c r="AU81" s="412">
        <f t="shared" si="7"/>
        <v>56</v>
      </c>
      <c r="AV81" s="383"/>
      <c r="AW81" s="383"/>
      <c r="AX81" s="170"/>
      <c r="AY81" s="164"/>
      <c r="AZ81" s="389"/>
      <c r="BB81" s="412">
        <f t="shared" si="8"/>
        <v>56</v>
      </c>
      <c r="BC81" s="415"/>
      <c r="BD81" s="415"/>
    </row>
    <row r="82" spans="3:56" s="364" customFormat="1" x14ac:dyDescent="0.25">
      <c r="C82" s="412">
        <f t="shared" si="1"/>
        <v>57</v>
      </c>
      <c r="D82" s="383"/>
      <c r="E82" s="383"/>
      <c r="F82" s="383"/>
      <c r="G82" s="383"/>
      <c r="H82" s="170"/>
      <c r="I82" s="164"/>
      <c r="J82" s="389"/>
      <c r="L82" s="412">
        <f t="shared" si="2"/>
        <v>57</v>
      </c>
      <c r="M82" s="383"/>
      <c r="N82" s="383"/>
      <c r="O82" s="383"/>
      <c r="P82" s="383"/>
      <c r="Q82" s="170"/>
      <c r="R82" s="164"/>
      <c r="S82" s="389"/>
      <c r="U82" s="412">
        <f t="shared" si="3"/>
        <v>57</v>
      </c>
      <c r="V82" s="383">
        <f t="shared" si="9"/>
        <v>0</v>
      </c>
      <c r="W82" s="383">
        <f t="shared" si="10"/>
        <v>0</v>
      </c>
      <c r="Y82" s="412">
        <f t="shared" si="4"/>
        <v>57</v>
      </c>
      <c r="Z82" s="383"/>
      <c r="AA82" s="383"/>
      <c r="AB82" s="170"/>
      <c r="AC82" s="164"/>
      <c r="AD82" s="389"/>
      <c r="AF82" s="412">
        <f t="shared" si="5"/>
        <v>57</v>
      </c>
      <c r="AG82" s="383"/>
      <c r="AH82" s="383"/>
      <c r="AI82" s="170"/>
      <c r="AJ82" s="164"/>
      <c r="AK82" s="389"/>
      <c r="AN82" s="412">
        <f t="shared" si="6"/>
        <v>57</v>
      </c>
      <c r="AO82" s="383"/>
      <c r="AP82" s="383"/>
      <c r="AQ82" s="170"/>
      <c r="AR82" s="164"/>
      <c r="AS82" s="389"/>
      <c r="AU82" s="412">
        <f t="shared" si="7"/>
        <v>57</v>
      </c>
      <c r="AV82" s="383"/>
      <c r="AW82" s="383"/>
      <c r="AX82" s="170"/>
      <c r="AY82" s="164"/>
      <c r="AZ82" s="389"/>
      <c r="BB82" s="412">
        <f t="shared" si="8"/>
        <v>57</v>
      </c>
      <c r="BC82" s="415"/>
      <c r="BD82" s="415"/>
    </row>
    <row r="83" spans="3:56" s="364" customFormat="1" x14ac:dyDescent="0.25">
      <c r="C83" s="412">
        <f t="shared" si="1"/>
        <v>58</v>
      </c>
      <c r="D83" s="383"/>
      <c r="E83" s="383"/>
      <c r="F83" s="383"/>
      <c r="G83" s="383"/>
      <c r="H83" s="170"/>
      <c r="I83" s="164"/>
      <c r="J83" s="389"/>
      <c r="L83" s="412">
        <f t="shared" si="2"/>
        <v>58</v>
      </c>
      <c r="M83" s="383"/>
      <c r="N83" s="383"/>
      <c r="O83" s="383"/>
      <c r="P83" s="383"/>
      <c r="Q83" s="170"/>
      <c r="R83" s="164"/>
      <c r="S83" s="389"/>
      <c r="U83" s="412">
        <f t="shared" si="3"/>
        <v>58</v>
      </c>
      <c r="V83" s="383">
        <f t="shared" si="9"/>
        <v>0</v>
      </c>
      <c r="W83" s="383">
        <f t="shared" si="10"/>
        <v>0</v>
      </c>
      <c r="Y83" s="412">
        <f t="shared" si="4"/>
        <v>58</v>
      </c>
      <c r="Z83" s="383"/>
      <c r="AA83" s="383"/>
      <c r="AB83" s="170"/>
      <c r="AC83" s="164"/>
      <c r="AD83" s="389"/>
      <c r="AF83" s="412">
        <f t="shared" si="5"/>
        <v>58</v>
      </c>
      <c r="AG83" s="383"/>
      <c r="AH83" s="383"/>
      <c r="AI83" s="170"/>
      <c r="AJ83" s="164"/>
      <c r="AK83" s="389"/>
      <c r="AN83" s="412">
        <f t="shared" si="6"/>
        <v>58</v>
      </c>
      <c r="AO83" s="383"/>
      <c r="AP83" s="383"/>
      <c r="AQ83" s="170"/>
      <c r="AR83" s="164"/>
      <c r="AS83" s="389"/>
      <c r="AU83" s="412">
        <f t="shared" si="7"/>
        <v>58</v>
      </c>
      <c r="AV83" s="383"/>
      <c r="AW83" s="383"/>
      <c r="AX83" s="170"/>
      <c r="AY83" s="164"/>
      <c r="AZ83" s="389"/>
      <c r="BB83" s="412">
        <f t="shared" si="8"/>
        <v>58</v>
      </c>
      <c r="BC83" s="415"/>
      <c r="BD83" s="415"/>
    </row>
    <row r="84" spans="3:56" s="364" customFormat="1" x14ac:dyDescent="0.25">
      <c r="C84" s="412">
        <f t="shared" si="1"/>
        <v>59</v>
      </c>
      <c r="D84" s="383"/>
      <c r="E84" s="383"/>
      <c r="F84" s="383"/>
      <c r="G84" s="383"/>
      <c r="H84" s="170"/>
      <c r="I84" s="164"/>
      <c r="J84" s="389"/>
      <c r="L84" s="412">
        <f t="shared" si="2"/>
        <v>59</v>
      </c>
      <c r="M84" s="383"/>
      <c r="N84" s="383"/>
      <c r="O84" s="383"/>
      <c r="P84" s="383"/>
      <c r="Q84" s="170"/>
      <c r="R84" s="164"/>
      <c r="S84" s="389"/>
      <c r="U84" s="412">
        <f t="shared" si="3"/>
        <v>59</v>
      </c>
      <c r="V84" s="383">
        <f t="shared" si="9"/>
        <v>0</v>
      </c>
      <c r="W84" s="383">
        <f t="shared" si="10"/>
        <v>0</v>
      </c>
      <c r="Y84" s="412">
        <f t="shared" si="4"/>
        <v>59</v>
      </c>
      <c r="Z84" s="383"/>
      <c r="AA84" s="383"/>
      <c r="AB84" s="170"/>
      <c r="AC84" s="164"/>
      <c r="AD84" s="389"/>
      <c r="AF84" s="412">
        <f t="shared" si="5"/>
        <v>59</v>
      </c>
      <c r="AG84" s="383"/>
      <c r="AH84" s="383"/>
      <c r="AI84" s="170"/>
      <c r="AJ84" s="164"/>
      <c r="AK84" s="389"/>
      <c r="AN84" s="412">
        <f t="shared" si="6"/>
        <v>59</v>
      </c>
      <c r="AO84" s="383"/>
      <c r="AP84" s="383"/>
      <c r="AQ84" s="170"/>
      <c r="AR84" s="164"/>
      <c r="AS84" s="389"/>
      <c r="AU84" s="412">
        <f t="shared" si="7"/>
        <v>59</v>
      </c>
      <c r="AV84" s="383"/>
      <c r="AW84" s="383"/>
      <c r="AX84" s="170"/>
      <c r="AY84" s="164"/>
      <c r="AZ84" s="389"/>
      <c r="BB84" s="412">
        <f t="shared" si="8"/>
        <v>59</v>
      </c>
      <c r="BC84" s="415"/>
      <c r="BD84" s="415"/>
    </row>
    <row r="85" spans="3:56" s="364" customFormat="1" x14ac:dyDescent="0.25">
      <c r="C85" s="412">
        <f t="shared" si="1"/>
        <v>60</v>
      </c>
      <c r="D85" s="383"/>
      <c r="E85" s="383"/>
      <c r="F85" s="383"/>
      <c r="G85" s="383"/>
      <c r="H85" s="170"/>
      <c r="I85" s="164"/>
      <c r="J85" s="389"/>
      <c r="L85" s="412">
        <f t="shared" si="2"/>
        <v>60</v>
      </c>
      <c r="M85" s="383"/>
      <c r="N85" s="383"/>
      <c r="O85" s="383"/>
      <c r="P85" s="383"/>
      <c r="Q85" s="170"/>
      <c r="R85" s="164"/>
      <c r="S85" s="389"/>
      <c r="U85" s="412">
        <f t="shared" si="3"/>
        <v>60</v>
      </c>
      <c r="V85" s="383">
        <f t="shared" si="9"/>
        <v>0</v>
      </c>
      <c r="W85" s="383">
        <f t="shared" si="10"/>
        <v>0</v>
      </c>
      <c r="Y85" s="412">
        <f t="shared" si="4"/>
        <v>60</v>
      </c>
      <c r="Z85" s="383"/>
      <c r="AA85" s="383"/>
      <c r="AB85" s="170"/>
      <c r="AC85" s="164"/>
      <c r="AD85" s="389"/>
      <c r="AF85" s="412">
        <f t="shared" si="5"/>
        <v>60</v>
      </c>
      <c r="AG85" s="383"/>
      <c r="AH85" s="383"/>
      <c r="AI85" s="170"/>
      <c r="AJ85" s="164"/>
      <c r="AK85" s="389"/>
      <c r="AN85" s="412">
        <f t="shared" si="6"/>
        <v>60</v>
      </c>
      <c r="AO85" s="383"/>
      <c r="AP85" s="383"/>
      <c r="AQ85" s="170"/>
      <c r="AR85" s="164"/>
      <c r="AS85" s="389"/>
      <c r="AU85" s="412">
        <f t="shared" si="7"/>
        <v>60</v>
      </c>
      <c r="AV85" s="383"/>
      <c r="AW85" s="383"/>
      <c r="AX85" s="170"/>
      <c r="AY85" s="164"/>
      <c r="AZ85" s="389"/>
      <c r="BB85" s="412">
        <f t="shared" si="8"/>
        <v>60</v>
      </c>
      <c r="BC85" s="415"/>
      <c r="BD85" s="415"/>
    </row>
    <row r="86" spans="3:56" s="364" customFormat="1" x14ac:dyDescent="0.25">
      <c r="C86" s="412">
        <f t="shared" si="1"/>
        <v>61</v>
      </c>
      <c r="D86" s="383"/>
      <c r="E86" s="383"/>
      <c r="F86" s="383"/>
      <c r="G86" s="383"/>
      <c r="H86" s="170"/>
      <c r="I86" s="164"/>
      <c r="J86" s="389"/>
      <c r="L86" s="412">
        <f t="shared" si="2"/>
        <v>61</v>
      </c>
      <c r="M86" s="383"/>
      <c r="N86" s="383"/>
      <c r="O86" s="383"/>
      <c r="P86" s="383"/>
      <c r="Q86" s="170"/>
      <c r="R86" s="164"/>
      <c r="S86" s="389"/>
      <c r="U86" s="412">
        <f t="shared" si="3"/>
        <v>61</v>
      </c>
      <c r="V86" s="383">
        <f t="shared" si="9"/>
        <v>0</v>
      </c>
      <c r="W86" s="383">
        <f t="shared" si="10"/>
        <v>0</v>
      </c>
      <c r="Y86" s="412">
        <f t="shared" si="4"/>
        <v>61</v>
      </c>
      <c r="Z86" s="383"/>
      <c r="AA86" s="383"/>
      <c r="AB86" s="170"/>
      <c r="AC86" s="164"/>
      <c r="AD86" s="389"/>
      <c r="AF86" s="412">
        <f t="shared" si="5"/>
        <v>61</v>
      </c>
      <c r="AG86" s="383"/>
      <c r="AH86" s="383"/>
      <c r="AI86" s="170"/>
      <c r="AJ86" s="164"/>
      <c r="AK86" s="389"/>
      <c r="AN86" s="412">
        <f t="shared" si="6"/>
        <v>61</v>
      </c>
      <c r="AO86" s="383"/>
      <c r="AP86" s="383"/>
      <c r="AQ86" s="170"/>
      <c r="AR86" s="164"/>
      <c r="AS86" s="389"/>
      <c r="AU86" s="412">
        <f t="shared" si="7"/>
        <v>61</v>
      </c>
      <c r="AV86" s="383"/>
      <c r="AW86" s="383"/>
      <c r="AX86" s="170"/>
      <c r="AY86" s="164"/>
      <c r="AZ86" s="389"/>
      <c r="BB86" s="412">
        <f t="shared" si="8"/>
        <v>61</v>
      </c>
      <c r="BC86" s="415"/>
      <c r="BD86" s="415"/>
    </row>
    <row r="87" spans="3:56" s="364" customFormat="1" x14ac:dyDescent="0.25">
      <c r="C87" s="412">
        <f t="shared" si="1"/>
        <v>62</v>
      </c>
      <c r="D87" s="383"/>
      <c r="E87" s="383"/>
      <c r="F87" s="383"/>
      <c r="G87" s="383"/>
      <c r="H87" s="170"/>
      <c r="I87" s="164"/>
      <c r="J87" s="389"/>
      <c r="L87" s="412">
        <f t="shared" si="2"/>
        <v>62</v>
      </c>
      <c r="M87" s="383"/>
      <c r="N87" s="383"/>
      <c r="O87" s="383"/>
      <c r="P87" s="383"/>
      <c r="Q87" s="170"/>
      <c r="R87" s="164"/>
      <c r="S87" s="389"/>
      <c r="U87" s="412">
        <f t="shared" si="3"/>
        <v>62</v>
      </c>
      <c r="V87" s="383">
        <f t="shared" si="9"/>
        <v>0</v>
      </c>
      <c r="W87" s="383">
        <f t="shared" si="10"/>
        <v>0</v>
      </c>
      <c r="Y87" s="412">
        <f t="shared" si="4"/>
        <v>62</v>
      </c>
      <c r="Z87" s="383"/>
      <c r="AA87" s="383"/>
      <c r="AB87" s="170"/>
      <c r="AC87" s="164"/>
      <c r="AD87" s="389"/>
      <c r="AF87" s="412">
        <f t="shared" si="5"/>
        <v>62</v>
      </c>
      <c r="AG87" s="383"/>
      <c r="AH87" s="383"/>
      <c r="AI87" s="170"/>
      <c r="AJ87" s="164"/>
      <c r="AK87" s="389"/>
      <c r="AN87" s="412">
        <f t="shared" si="6"/>
        <v>62</v>
      </c>
      <c r="AO87" s="383"/>
      <c r="AP87" s="383"/>
      <c r="AQ87" s="170"/>
      <c r="AR87" s="164"/>
      <c r="AS87" s="389"/>
      <c r="AU87" s="412">
        <f t="shared" si="7"/>
        <v>62</v>
      </c>
      <c r="AV87" s="383"/>
      <c r="AW87" s="383"/>
      <c r="AX87" s="170"/>
      <c r="AY87" s="164"/>
      <c r="AZ87" s="389"/>
      <c r="BB87" s="412">
        <f t="shared" si="8"/>
        <v>62</v>
      </c>
      <c r="BC87" s="415"/>
      <c r="BD87" s="415"/>
    </row>
    <row r="88" spans="3:56" s="364" customFormat="1" x14ac:dyDescent="0.25">
      <c r="C88" s="412">
        <f t="shared" si="1"/>
        <v>63</v>
      </c>
      <c r="D88" s="383"/>
      <c r="E88" s="383"/>
      <c r="F88" s="383"/>
      <c r="G88" s="383"/>
      <c r="H88" s="170"/>
      <c r="I88" s="164"/>
      <c r="J88" s="389"/>
      <c r="L88" s="412">
        <f t="shared" si="2"/>
        <v>63</v>
      </c>
      <c r="M88" s="383"/>
      <c r="N88" s="383"/>
      <c r="O88" s="383"/>
      <c r="P88" s="383"/>
      <c r="Q88" s="170"/>
      <c r="R88" s="164"/>
      <c r="S88" s="389"/>
      <c r="U88" s="412">
        <f t="shared" si="3"/>
        <v>63</v>
      </c>
      <c r="V88" s="383">
        <f t="shared" si="9"/>
        <v>0</v>
      </c>
      <c r="W88" s="383">
        <f t="shared" si="10"/>
        <v>0</v>
      </c>
      <c r="Y88" s="412">
        <f t="shared" si="4"/>
        <v>63</v>
      </c>
      <c r="Z88" s="383"/>
      <c r="AA88" s="383"/>
      <c r="AB88" s="170"/>
      <c r="AC88" s="164"/>
      <c r="AD88" s="389"/>
      <c r="AF88" s="412">
        <f t="shared" si="5"/>
        <v>63</v>
      </c>
      <c r="AG88" s="383"/>
      <c r="AH88" s="383"/>
      <c r="AI88" s="170"/>
      <c r="AJ88" s="164"/>
      <c r="AK88" s="389"/>
      <c r="AN88" s="412">
        <f t="shared" si="6"/>
        <v>63</v>
      </c>
      <c r="AO88" s="383"/>
      <c r="AP88" s="383"/>
      <c r="AQ88" s="170"/>
      <c r="AR88" s="164"/>
      <c r="AS88" s="389"/>
      <c r="AU88" s="412">
        <f t="shared" si="7"/>
        <v>63</v>
      </c>
      <c r="AV88" s="383"/>
      <c r="AW88" s="383"/>
      <c r="AX88" s="170"/>
      <c r="AY88" s="164"/>
      <c r="AZ88" s="389"/>
      <c r="BB88" s="412">
        <f t="shared" si="8"/>
        <v>63</v>
      </c>
      <c r="BC88" s="415"/>
      <c r="BD88" s="415"/>
    </row>
    <row r="89" spans="3:56" s="364" customFormat="1" x14ac:dyDescent="0.25">
      <c r="C89" s="412">
        <f t="shared" si="1"/>
        <v>64</v>
      </c>
      <c r="D89" s="383"/>
      <c r="E89" s="383"/>
      <c r="F89" s="383"/>
      <c r="G89" s="383"/>
      <c r="H89" s="170"/>
      <c r="I89" s="164"/>
      <c r="J89" s="389"/>
      <c r="L89" s="412">
        <f t="shared" si="2"/>
        <v>64</v>
      </c>
      <c r="M89" s="383"/>
      <c r="N89" s="383"/>
      <c r="O89" s="383"/>
      <c r="P89" s="383"/>
      <c r="Q89" s="170"/>
      <c r="R89" s="164"/>
      <c r="S89" s="389"/>
      <c r="U89" s="412">
        <f t="shared" si="3"/>
        <v>64</v>
      </c>
      <c r="V89" s="383">
        <f t="shared" si="9"/>
        <v>0</v>
      </c>
      <c r="W89" s="383">
        <f t="shared" si="10"/>
        <v>0</v>
      </c>
      <c r="Y89" s="412">
        <f t="shared" si="4"/>
        <v>64</v>
      </c>
      <c r="Z89" s="383"/>
      <c r="AA89" s="383"/>
      <c r="AB89" s="170"/>
      <c r="AC89" s="164"/>
      <c r="AD89" s="389"/>
      <c r="AF89" s="412">
        <f t="shared" si="5"/>
        <v>64</v>
      </c>
      <c r="AG89" s="383"/>
      <c r="AH89" s="383"/>
      <c r="AI89" s="170"/>
      <c r="AJ89" s="164"/>
      <c r="AK89" s="389"/>
      <c r="AN89" s="412">
        <f t="shared" si="6"/>
        <v>64</v>
      </c>
      <c r="AO89" s="383"/>
      <c r="AP89" s="383"/>
      <c r="AQ89" s="170"/>
      <c r="AR89" s="164"/>
      <c r="AS89" s="389"/>
      <c r="AU89" s="412">
        <f t="shared" si="7"/>
        <v>64</v>
      </c>
      <c r="AV89" s="383"/>
      <c r="AW89" s="383"/>
      <c r="AX89" s="170"/>
      <c r="AY89" s="164"/>
      <c r="AZ89" s="389"/>
      <c r="BB89" s="412">
        <f t="shared" si="8"/>
        <v>64</v>
      </c>
      <c r="BC89" s="415"/>
      <c r="BD89" s="415"/>
    </row>
    <row r="90" spans="3:56" s="364" customFormat="1" x14ac:dyDescent="0.25">
      <c r="C90" s="412">
        <f t="shared" si="1"/>
        <v>65</v>
      </c>
      <c r="D90" s="383"/>
      <c r="E90" s="383"/>
      <c r="F90" s="383"/>
      <c r="G90" s="383"/>
      <c r="H90" s="170"/>
      <c r="I90" s="164"/>
      <c r="J90" s="389"/>
      <c r="L90" s="412">
        <f t="shared" si="2"/>
        <v>65</v>
      </c>
      <c r="M90" s="383"/>
      <c r="N90" s="383"/>
      <c r="O90" s="383"/>
      <c r="P90" s="383"/>
      <c r="Q90" s="170"/>
      <c r="R90" s="164"/>
      <c r="S90" s="389"/>
      <c r="U90" s="412">
        <f t="shared" si="3"/>
        <v>65</v>
      </c>
      <c r="V90" s="383">
        <f t="shared" si="9"/>
        <v>0</v>
      </c>
      <c r="W90" s="383">
        <f t="shared" si="10"/>
        <v>0</v>
      </c>
      <c r="Y90" s="412">
        <f t="shared" si="4"/>
        <v>65</v>
      </c>
      <c r="Z90" s="383"/>
      <c r="AA90" s="383"/>
      <c r="AB90" s="170"/>
      <c r="AC90" s="164"/>
      <c r="AD90" s="389"/>
      <c r="AF90" s="412">
        <f t="shared" si="5"/>
        <v>65</v>
      </c>
      <c r="AG90" s="383"/>
      <c r="AH90" s="383"/>
      <c r="AI90" s="170"/>
      <c r="AJ90" s="164"/>
      <c r="AK90" s="389"/>
      <c r="AN90" s="412">
        <f t="shared" si="6"/>
        <v>65</v>
      </c>
      <c r="AO90" s="383"/>
      <c r="AP90" s="383"/>
      <c r="AQ90" s="170"/>
      <c r="AR90" s="164"/>
      <c r="AS90" s="389"/>
      <c r="AU90" s="412">
        <f t="shared" si="7"/>
        <v>65</v>
      </c>
      <c r="AV90" s="383"/>
      <c r="AW90" s="383"/>
      <c r="AX90" s="170"/>
      <c r="AY90" s="164"/>
      <c r="AZ90" s="389"/>
      <c r="BB90" s="412">
        <f t="shared" si="8"/>
        <v>65</v>
      </c>
      <c r="BC90" s="415"/>
      <c r="BD90" s="415"/>
    </row>
    <row r="91" spans="3:56" s="364" customFormat="1" x14ac:dyDescent="0.25">
      <c r="C91" s="412">
        <f t="shared" si="1"/>
        <v>66</v>
      </c>
      <c r="D91" s="383"/>
      <c r="E91" s="383"/>
      <c r="F91" s="383"/>
      <c r="G91" s="383"/>
      <c r="H91" s="170"/>
      <c r="I91" s="164"/>
      <c r="J91" s="389"/>
      <c r="L91" s="412">
        <f t="shared" si="2"/>
        <v>66</v>
      </c>
      <c r="M91" s="383"/>
      <c r="N91" s="383"/>
      <c r="O91" s="383"/>
      <c r="P91" s="383"/>
      <c r="Q91" s="170"/>
      <c r="R91" s="164"/>
      <c r="S91" s="389"/>
      <c r="U91" s="412">
        <f t="shared" si="3"/>
        <v>66</v>
      </c>
      <c r="V91" s="383">
        <f t="shared" si="9"/>
        <v>0</v>
      </c>
      <c r="W91" s="383">
        <f t="shared" si="10"/>
        <v>0</v>
      </c>
      <c r="Y91" s="412">
        <f t="shared" si="4"/>
        <v>66</v>
      </c>
      <c r="Z91" s="383"/>
      <c r="AA91" s="383"/>
      <c r="AB91" s="170"/>
      <c r="AC91" s="164"/>
      <c r="AD91" s="389"/>
      <c r="AF91" s="412">
        <f t="shared" si="5"/>
        <v>66</v>
      </c>
      <c r="AG91" s="383"/>
      <c r="AH91" s="383"/>
      <c r="AI91" s="170"/>
      <c r="AJ91" s="164"/>
      <c r="AK91" s="389"/>
      <c r="AN91" s="412">
        <f t="shared" si="6"/>
        <v>66</v>
      </c>
      <c r="AO91" s="383"/>
      <c r="AP91" s="383"/>
      <c r="AQ91" s="170"/>
      <c r="AR91" s="164"/>
      <c r="AS91" s="389"/>
      <c r="AU91" s="412">
        <f t="shared" si="7"/>
        <v>66</v>
      </c>
      <c r="AV91" s="383"/>
      <c r="AW91" s="383"/>
      <c r="AX91" s="170"/>
      <c r="AY91" s="164"/>
      <c r="AZ91" s="389"/>
      <c r="BB91" s="412">
        <f t="shared" si="8"/>
        <v>66</v>
      </c>
      <c r="BC91" s="415"/>
      <c r="BD91" s="415"/>
    </row>
    <row r="92" spans="3:56" s="364" customFormat="1" x14ac:dyDescent="0.25">
      <c r="C92" s="412">
        <f t="shared" ref="C92:C155" si="11">C91+1</f>
        <v>67</v>
      </c>
      <c r="D92" s="383"/>
      <c r="E92" s="383"/>
      <c r="F92" s="383"/>
      <c r="G92" s="383"/>
      <c r="H92" s="170"/>
      <c r="I92" s="164"/>
      <c r="J92" s="389"/>
      <c r="L92" s="412">
        <f t="shared" ref="L92:L155" si="12">L91+1</f>
        <v>67</v>
      </c>
      <c r="M92" s="383"/>
      <c r="N92" s="383"/>
      <c r="O92" s="383"/>
      <c r="P92" s="383"/>
      <c r="Q92" s="170"/>
      <c r="R92" s="164"/>
      <c r="S92" s="389"/>
      <c r="U92" s="412">
        <f t="shared" ref="U92:U155" si="13">U91+1</f>
        <v>67</v>
      </c>
      <c r="V92" s="383">
        <f t="shared" si="9"/>
        <v>0</v>
      </c>
      <c r="W92" s="383">
        <f t="shared" si="10"/>
        <v>0</v>
      </c>
      <c r="Y92" s="412">
        <f t="shared" ref="Y92:Y155" si="14">Y91+1</f>
        <v>67</v>
      </c>
      <c r="Z92" s="383"/>
      <c r="AA92" s="383"/>
      <c r="AB92" s="170"/>
      <c r="AC92" s="164"/>
      <c r="AD92" s="389"/>
      <c r="AF92" s="412">
        <f t="shared" ref="AF92:AF155" si="15">AF91+1</f>
        <v>67</v>
      </c>
      <c r="AG92" s="383"/>
      <c r="AH92" s="383"/>
      <c r="AI92" s="170"/>
      <c r="AJ92" s="164"/>
      <c r="AK92" s="389"/>
      <c r="AN92" s="412">
        <f t="shared" ref="AN92:AN155" si="16">AN91+1</f>
        <v>67</v>
      </c>
      <c r="AO92" s="383"/>
      <c r="AP92" s="383"/>
      <c r="AQ92" s="170"/>
      <c r="AR92" s="164"/>
      <c r="AS92" s="389"/>
      <c r="AU92" s="412">
        <f t="shared" ref="AU92:AU155" si="17">AU91+1</f>
        <v>67</v>
      </c>
      <c r="AV92" s="383"/>
      <c r="AW92" s="383"/>
      <c r="AX92" s="170"/>
      <c r="AY92" s="164"/>
      <c r="AZ92" s="389"/>
      <c r="BB92" s="412">
        <f t="shared" ref="BB92:BB155" si="18">BB91+1</f>
        <v>67</v>
      </c>
      <c r="BC92" s="415"/>
      <c r="BD92" s="415"/>
    </row>
    <row r="93" spans="3:56" s="364" customFormat="1" x14ac:dyDescent="0.25">
      <c r="C93" s="412">
        <f t="shared" si="11"/>
        <v>68</v>
      </c>
      <c r="D93" s="383"/>
      <c r="E93" s="383"/>
      <c r="F93" s="383"/>
      <c r="G93" s="383"/>
      <c r="H93" s="170"/>
      <c r="I93" s="164"/>
      <c r="J93" s="389"/>
      <c r="L93" s="412">
        <f t="shared" si="12"/>
        <v>68</v>
      </c>
      <c r="M93" s="383"/>
      <c r="N93" s="383"/>
      <c r="O93" s="383"/>
      <c r="P93" s="383"/>
      <c r="Q93" s="170"/>
      <c r="R93" s="164"/>
      <c r="S93" s="389"/>
      <c r="U93" s="412">
        <f t="shared" si="13"/>
        <v>68</v>
      </c>
      <c r="V93" s="383">
        <f t="shared" si="9"/>
        <v>0</v>
      </c>
      <c r="W93" s="383">
        <f t="shared" si="10"/>
        <v>0</v>
      </c>
      <c r="Y93" s="412">
        <f t="shared" si="14"/>
        <v>68</v>
      </c>
      <c r="Z93" s="383"/>
      <c r="AA93" s="383"/>
      <c r="AB93" s="170"/>
      <c r="AC93" s="164"/>
      <c r="AD93" s="389"/>
      <c r="AF93" s="412">
        <f t="shared" si="15"/>
        <v>68</v>
      </c>
      <c r="AG93" s="383"/>
      <c r="AH93" s="383"/>
      <c r="AI93" s="170"/>
      <c r="AJ93" s="164"/>
      <c r="AK93" s="389"/>
      <c r="AN93" s="412">
        <f t="shared" si="16"/>
        <v>68</v>
      </c>
      <c r="AO93" s="383"/>
      <c r="AP93" s="383"/>
      <c r="AQ93" s="170"/>
      <c r="AR93" s="164"/>
      <c r="AS93" s="389"/>
      <c r="AU93" s="412">
        <f t="shared" si="17"/>
        <v>68</v>
      </c>
      <c r="AV93" s="383"/>
      <c r="AW93" s="383"/>
      <c r="AX93" s="170"/>
      <c r="AY93" s="164"/>
      <c r="AZ93" s="389"/>
      <c r="BB93" s="412">
        <f t="shared" si="18"/>
        <v>68</v>
      </c>
      <c r="BC93" s="415"/>
      <c r="BD93" s="415"/>
    </row>
    <row r="94" spans="3:56" s="364" customFormat="1" x14ac:dyDescent="0.25">
      <c r="C94" s="412">
        <f t="shared" si="11"/>
        <v>69</v>
      </c>
      <c r="D94" s="383"/>
      <c r="E94" s="383"/>
      <c r="F94" s="383"/>
      <c r="G94" s="383"/>
      <c r="H94" s="170"/>
      <c r="I94" s="164"/>
      <c r="J94" s="389"/>
      <c r="L94" s="412">
        <f t="shared" si="12"/>
        <v>69</v>
      </c>
      <c r="M94" s="383"/>
      <c r="N94" s="383"/>
      <c r="O94" s="383"/>
      <c r="P94" s="383"/>
      <c r="Q94" s="170"/>
      <c r="R94" s="164"/>
      <c r="S94" s="389"/>
      <c r="U94" s="412">
        <f t="shared" si="13"/>
        <v>69</v>
      </c>
      <c r="V94" s="383">
        <f t="shared" si="9"/>
        <v>0</v>
      </c>
      <c r="W94" s="383">
        <f t="shared" si="10"/>
        <v>0</v>
      </c>
      <c r="Y94" s="412">
        <f t="shared" si="14"/>
        <v>69</v>
      </c>
      <c r="Z94" s="383"/>
      <c r="AA94" s="383"/>
      <c r="AB94" s="170"/>
      <c r="AC94" s="164"/>
      <c r="AD94" s="389"/>
      <c r="AF94" s="412">
        <f t="shared" si="15"/>
        <v>69</v>
      </c>
      <c r="AG94" s="383"/>
      <c r="AH94" s="383"/>
      <c r="AI94" s="170"/>
      <c r="AJ94" s="164"/>
      <c r="AK94" s="389"/>
      <c r="AN94" s="412">
        <f t="shared" si="16"/>
        <v>69</v>
      </c>
      <c r="AO94" s="383"/>
      <c r="AP94" s="383"/>
      <c r="AQ94" s="170"/>
      <c r="AR94" s="164"/>
      <c r="AS94" s="389"/>
      <c r="AU94" s="412">
        <f t="shared" si="17"/>
        <v>69</v>
      </c>
      <c r="AV94" s="383"/>
      <c r="AW94" s="383"/>
      <c r="AX94" s="170"/>
      <c r="AY94" s="164"/>
      <c r="AZ94" s="389"/>
      <c r="BB94" s="412">
        <f t="shared" si="18"/>
        <v>69</v>
      </c>
      <c r="BC94" s="415"/>
      <c r="BD94" s="415"/>
    </row>
    <row r="95" spans="3:56" s="364" customFormat="1" x14ac:dyDescent="0.25">
      <c r="C95" s="412">
        <f t="shared" si="11"/>
        <v>70</v>
      </c>
      <c r="D95" s="383"/>
      <c r="E95" s="383"/>
      <c r="F95" s="383"/>
      <c r="G95" s="383"/>
      <c r="H95" s="170"/>
      <c r="I95" s="164"/>
      <c r="J95" s="389"/>
      <c r="L95" s="412">
        <f t="shared" si="12"/>
        <v>70</v>
      </c>
      <c r="M95" s="383"/>
      <c r="N95" s="383"/>
      <c r="O95" s="383"/>
      <c r="P95" s="383"/>
      <c r="Q95" s="170"/>
      <c r="R95" s="164"/>
      <c r="S95" s="389"/>
      <c r="U95" s="412">
        <f t="shared" si="13"/>
        <v>70</v>
      </c>
      <c r="V95" s="383">
        <f t="shared" si="9"/>
        <v>0</v>
      </c>
      <c r="W95" s="383">
        <f t="shared" si="10"/>
        <v>0</v>
      </c>
      <c r="Y95" s="412">
        <f t="shared" si="14"/>
        <v>70</v>
      </c>
      <c r="Z95" s="383"/>
      <c r="AA95" s="383"/>
      <c r="AB95" s="170"/>
      <c r="AC95" s="164"/>
      <c r="AD95" s="389"/>
      <c r="AF95" s="412">
        <f t="shared" si="15"/>
        <v>70</v>
      </c>
      <c r="AG95" s="383"/>
      <c r="AH95" s="383"/>
      <c r="AI95" s="170"/>
      <c r="AJ95" s="164"/>
      <c r="AK95" s="389"/>
      <c r="AN95" s="412">
        <f t="shared" si="16"/>
        <v>70</v>
      </c>
      <c r="AO95" s="383"/>
      <c r="AP95" s="383"/>
      <c r="AQ95" s="170"/>
      <c r="AR95" s="164"/>
      <c r="AS95" s="389"/>
      <c r="AU95" s="412">
        <f t="shared" si="17"/>
        <v>70</v>
      </c>
      <c r="AV95" s="383"/>
      <c r="AW95" s="383"/>
      <c r="AX95" s="170"/>
      <c r="AY95" s="164"/>
      <c r="AZ95" s="389"/>
      <c r="BB95" s="412">
        <f t="shared" si="18"/>
        <v>70</v>
      </c>
      <c r="BC95" s="415"/>
      <c r="BD95" s="415"/>
    </row>
    <row r="96" spans="3:56" s="364" customFormat="1" x14ac:dyDescent="0.25">
      <c r="C96" s="412">
        <f t="shared" si="11"/>
        <v>71</v>
      </c>
      <c r="D96" s="383"/>
      <c r="E96" s="383"/>
      <c r="F96" s="383"/>
      <c r="G96" s="383"/>
      <c r="H96" s="170"/>
      <c r="I96" s="164"/>
      <c r="J96" s="389"/>
      <c r="L96" s="412">
        <f t="shared" si="12"/>
        <v>71</v>
      </c>
      <c r="M96" s="383"/>
      <c r="N96" s="383"/>
      <c r="O96" s="383"/>
      <c r="P96" s="383"/>
      <c r="Q96" s="170"/>
      <c r="R96" s="164"/>
      <c r="S96" s="389"/>
      <c r="U96" s="412">
        <f t="shared" si="13"/>
        <v>71</v>
      </c>
      <c r="V96" s="383">
        <f t="shared" si="9"/>
        <v>0</v>
      </c>
      <c r="W96" s="383">
        <f t="shared" si="10"/>
        <v>0</v>
      </c>
      <c r="Y96" s="412">
        <f t="shared" si="14"/>
        <v>71</v>
      </c>
      <c r="Z96" s="383"/>
      <c r="AA96" s="383"/>
      <c r="AB96" s="170"/>
      <c r="AC96" s="164"/>
      <c r="AD96" s="389"/>
      <c r="AF96" s="412">
        <f t="shared" si="15"/>
        <v>71</v>
      </c>
      <c r="AG96" s="383"/>
      <c r="AH96" s="383"/>
      <c r="AI96" s="170"/>
      <c r="AJ96" s="164"/>
      <c r="AK96" s="389"/>
      <c r="AN96" s="412">
        <f t="shared" si="16"/>
        <v>71</v>
      </c>
      <c r="AO96" s="383"/>
      <c r="AP96" s="383"/>
      <c r="AQ96" s="170"/>
      <c r="AR96" s="164"/>
      <c r="AS96" s="389"/>
      <c r="AU96" s="412">
        <f t="shared" si="17"/>
        <v>71</v>
      </c>
      <c r="AV96" s="383"/>
      <c r="AW96" s="383"/>
      <c r="AX96" s="170"/>
      <c r="AY96" s="164"/>
      <c r="AZ96" s="389"/>
      <c r="BB96" s="412">
        <f t="shared" si="18"/>
        <v>71</v>
      </c>
      <c r="BC96" s="415"/>
      <c r="BD96" s="415"/>
    </row>
    <row r="97" spans="3:56" s="364" customFormat="1" x14ac:dyDescent="0.25">
      <c r="C97" s="412">
        <f t="shared" si="11"/>
        <v>72</v>
      </c>
      <c r="D97" s="383"/>
      <c r="E97" s="383"/>
      <c r="F97" s="383"/>
      <c r="G97" s="383"/>
      <c r="H97" s="170"/>
      <c r="I97" s="164"/>
      <c r="J97" s="389"/>
      <c r="L97" s="412">
        <f t="shared" si="12"/>
        <v>72</v>
      </c>
      <c r="M97" s="383"/>
      <c r="N97" s="383"/>
      <c r="O97" s="383"/>
      <c r="P97" s="383"/>
      <c r="Q97" s="170"/>
      <c r="R97" s="164"/>
      <c r="S97" s="389"/>
      <c r="U97" s="412">
        <f t="shared" si="13"/>
        <v>72</v>
      </c>
      <c r="V97" s="383">
        <f t="shared" si="9"/>
        <v>0</v>
      </c>
      <c r="W97" s="383">
        <f t="shared" si="10"/>
        <v>0</v>
      </c>
      <c r="Y97" s="412">
        <f t="shared" si="14"/>
        <v>72</v>
      </c>
      <c r="Z97" s="383"/>
      <c r="AA97" s="383"/>
      <c r="AB97" s="170"/>
      <c r="AC97" s="164"/>
      <c r="AD97" s="389"/>
      <c r="AF97" s="412">
        <f t="shared" si="15"/>
        <v>72</v>
      </c>
      <c r="AG97" s="383"/>
      <c r="AH97" s="383"/>
      <c r="AI97" s="170"/>
      <c r="AJ97" s="164"/>
      <c r="AK97" s="389"/>
      <c r="AN97" s="412">
        <f t="shared" si="16"/>
        <v>72</v>
      </c>
      <c r="AO97" s="383"/>
      <c r="AP97" s="383"/>
      <c r="AQ97" s="170"/>
      <c r="AR97" s="164"/>
      <c r="AS97" s="389"/>
      <c r="AU97" s="412">
        <f t="shared" si="17"/>
        <v>72</v>
      </c>
      <c r="AV97" s="383"/>
      <c r="AW97" s="383"/>
      <c r="AX97" s="170"/>
      <c r="AY97" s="164"/>
      <c r="AZ97" s="389"/>
      <c r="BB97" s="412">
        <f t="shared" si="18"/>
        <v>72</v>
      </c>
      <c r="BC97" s="415"/>
      <c r="BD97" s="415"/>
    </row>
    <row r="98" spans="3:56" s="364" customFormat="1" x14ac:dyDescent="0.25">
      <c r="C98" s="412">
        <f t="shared" si="11"/>
        <v>73</v>
      </c>
      <c r="D98" s="383"/>
      <c r="E98" s="383"/>
      <c r="F98" s="383"/>
      <c r="G98" s="383"/>
      <c r="H98" s="170"/>
      <c r="I98" s="164"/>
      <c r="J98" s="389"/>
      <c r="L98" s="412">
        <f t="shared" si="12"/>
        <v>73</v>
      </c>
      <c r="M98" s="383"/>
      <c r="N98" s="383"/>
      <c r="O98" s="383"/>
      <c r="P98" s="383"/>
      <c r="Q98" s="170"/>
      <c r="R98" s="164"/>
      <c r="S98" s="389"/>
      <c r="U98" s="412">
        <f t="shared" si="13"/>
        <v>73</v>
      </c>
      <c r="V98" s="383">
        <f t="shared" si="9"/>
        <v>0</v>
      </c>
      <c r="W98" s="383">
        <f t="shared" si="10"/>
        <v>0</v>
      </c>
      <c r="Y98" s="412">
        <f t="shared" si="14"/>
        <v>73</v>
      </c>
      <c r="Z98" s="383"/>
      <c r="AA98" s="383"/>
      <c r="AB98" s="170"/>
      <c r="AC98" s="164"/>
      <c r="AD98" s="389"/>
      <c r="AF98" s="412">
        <f t="shared" si="15"/>
        <v>73</v>
      </c>
      <c r="AG98" s="383"/>
      <c r="AH98" s="383"/>
      <c r="AI98" s="170"/>
      <c r="AJ98" s="164"/>
      <c r="AK98" s="389"/>
      <c r="AN98" s="412">
        <f t="shared" si="16"/>
        <v>73</v>
      </c>
      <c r="AO98" s="383"/>
      <c r="AP98" s="383"/>
      <c r="AQ98" s="170"/>
      <c r="AR98" s="164"/>
      <c r="AS98" s="389"/>
      <c r="AU98" s="412">
        <f t="shared" si="17"/>
        <v>73</v>
      </c>
      <c r="AV98" s="383"/>
      <c r="AW98" s="383"/>
      <c r="AX98" s="170"/>
      <c r="AY98" s="164"/>
      <c r="AZ98" s="389"/>
      <c r="BB98" s="412">
        <f t="shared" si="18"/>
        <v>73</v>
      </c>
      <c r="BC98" s="415"/>
      <c r="BD98" s="415"/>
    </row>
    <row r="99" spans="3:56" s="364" customFormat="1" x14ac:dyDescent="0.25">
      <c r="C99" s="412">
        <f t="shared" si="11"/>
        <v>74</v>
      </c>
      <c r="D99" s="383"/>
      <c r="E99" s="383"/>
      <c r="F99" s="383"/>
      <c r="G99" s="383"/>
      <c r="H99" s="170"/>
      <c r="I99" s="164"/>
      <c r="J99" s="389"/>
      <c r="L99" s="412">
        <f t="shared" si="12"/>
        <v>74</v>
      </c>
      <c r="M99" s="383"/>
      <c r="N99" s="383"/>
      <c r="O99" s="383"/>
      <c r="P99" s="383"/>
      <c r="Q99" s="170"/>
      <c r="R99" s="164"/>
      <c r="S99" s="389"/>
      <c r="U99" s="412">
        <f t="shared" si="13"/>
        <v>74</v>
      </c>
      <c r="V99" s="383">
        <f t="shared" si="9"/>
        <v>0</v>
      </c>
      <c r="W99" s="383">
        <f t="shared" si="10"/>
        <v>0</v>
      </c>
      <c r="Y99" s="412">
        <f t="shared" si="14"/>
        <v>74</v>
      </c>
      <c r="Z99" s="383"/>
      <c r="AA99" s="383"/>
      <c r="AB99" s="170"/>
      <c r="AC99" s="164"/>
      <c r="AD99" s="389"/>
      <c r="AF99" s="412">
        <f t="shared" si="15"/>
        <v>74</v>
      </c>
      <c r="AG99" s="383"/>
      <c r="AH99" s="383"/>
      <c r="AI99" s="170"/>
      <c r="AJ99" s="164"/>
      <c r="AK99" s="389"/>
      <c r="AN99" s="412">
        <f t="shared" si="16"/>
        <v>74</v>
      </c>
      <c r="AO99" s="383"/>
      <c r="AP99" s="383"/>
      <c r="AQ99" s="170"/>
      <c r="AR99" s="164"/>
      <c r="AS99" s="389"/>
      <c r="AU99" s="412">
        <f t="shared" si="17"/>
        <v>74</v>
      </c>
      <c r="AV99" s="383"/>
      <c r="AW99" s="383"/>
      <c r="AX99" s="170"/>
      <c r="AY99" s="164"/>
      <c r="AZ99" s="389"/>
      <c r="BB99" s="412">
        <f t="shared" si="18"/>
        <v>74</v>
      </c>
      <c r="BC99" s="415"/>
      <c r="BD99" s="415"/>
    </row>
    <row r="100" spans="3:56" s="364" customFormat="1" x14ac:dyDescent="0.25">
      <c r="C100" s="412">
        <f t="shared" si="11"/>
        <v>75</v>
      </c>
      <c r="D100" s="383"/>
      <c r="E100" s="383"/>
      <c r="F100" s="383"/>
      <c r="G100" s="383"/>
      <c r="H100" s="170"/>
      <c r="I100" s="164"/>
      <c r="J100" s="389"/>
      <c r="L100" s="412">
        <f t="shared" si="12"/>
        <v>75</v>
      </c>
      <c r="M100" s="383"/>
      <c r="N100" s="383"/>
      <c r="O100" s="383"/>
      <c r="P100" s="383"/>
      <c r="Q100" s="170"/>
      <c r="R100" s="164"/>
      <c r="S100" s="389"/>
      <c r="U100" s="412">
        <f t="shared" si="13"/>
        <v>75</v>
      </c>
      <c r="V100" s="383">
        <f t="shared" si="9"/>
        <v>0</v>
      </c>
      <c r="W100" s="383">
        <f t="shared" si="10"/>
        <v>0</v>
      </c>
      <c r="Y100" s="412">
        <f t="shared" si="14"/>
        <v>75</v>
      </c>
      <c r="Z100" s="383"/>
      <c r="AA100" s="383"/>
      <c r="AB100" s="170"/>
      <c r="AC100" s="164"/>
      <c r="AD100" s="389"/>
      <c r="AF100" s="412">
        <f t="shared" si="15"/>
        <v>75</v>
      </c>
      <c r="AG100" s="383"/>
      <c r="AH100" s="383"/>
      <c r="AI100" s="170"/>
      <c r="AJ100" s="164"/>
      <c r="AK100" s="389"/>
      <c r="AN100" s="412">
        <f t="shared" si="16"/>
        <v>75</v>
      </c>
      <c r="AO100" s="383"/>
      <c r="AP100" s="383"/>
      <c r="AQ100" s="170"/>
      <c r="AR100" s="164"/>
      <c r="AS100" s="389"/>
      <c r="AU100" s="412">
        <f t="shared" si="17"/>
        <v>75</v>
      </c>
      <c r="AV100" s="383"/>
      <c r="AW100" s="383"/>
      <c r="AX100" s="170"/>
      <c r="AY100" s="164"/>
      <c r="AZ100" s="389"/>
      <c r="BB100" s="412">
        <f t="shared" si="18"/>
        <v>75</v>
      </c>
      <c r="BC100" s="415"/>
      <c r="BD100" s="415"/>
    </row>
    <row r="101" spans="3:56" s="364" customFormat="1" x14ac:dyDescent="0.25">
      <c r="C101" s="412">
        <f t="shared" si="11"/>
        <v>76</v>
      </c>
      <c r="D101" s="383"/>
      <c r="E101" s="383"/>
      <c r="F101" s="383"/>
      <c r="G101" s="383"/>
      <c r="H101" s="170"/>
      <c r="I101" s="164"/>
      <c r="J101" s="389"/>
      <c r="L101" s="412">
        <f t="shared" si="12"/>
        <v>76</v>
      </c>
      <c r="M101" s="383"/>
      <c r="N101" s="383"/>
      <c r="O101" s="383"/>
      <c r="P101" s="383"/>
      <c r="Q101" s="170"/>
      <c r="R101" s="164"/>
      <c r="S101" s="389"/>
      <c r="U101" s="412">
        <f t="shared" si="13"/>
        <v>76</v>
      </c>
      <c r="V101" s="383">
        <f t="shared" si="9"/>
        <v>0</v>
      </c>
      <c r="W101" s="383">
        <f t="shared" si="10"/>
        <v>0</v>
      </c>
      <c r="Y101" s="412">
        <f t="shared" si="14"/>
        <v>76</v>
      </c>
      <c r="Z101" s="383"/>
      <c r="AA101" s="383"/>
      <c r="AB101" s="170"/>
      <c r="AC101" s="164"/>
      <c r="AD101" s="389"/>
      <c r="AF101" s="412">
        <f t="shared" si="15"/>
        <v>76</v>
      </c>
      <c r="AG101" s="383"/>
      <c r="AH101" s="383"/>
      <c r="AI101" s="170"/>
      <c r="AJ101" s="164"/>
      <c r="AK101" s="389"/>
      <c r="AN101" s="412">
        <f t="shared" si="16"/>
        <v>76</v>
      </c>
      <c r="AO101" s="383"/>
      <c r="AP101" s="383"/>
      <c r="AQ101" s="170"/>
      <c r="AR101" s="164"/>
      <c r="AS101" s="389"/>
      <c r="AU101" s="412">
        <f t="shared" si="17"/>
        <v>76</v>
      </c>
      <c r="AV101" s="383"/>
      <c r="AW101" s="383"/>
      <c r="AX101" s="170"/>
      <c r="AY101" s="164"/>
      <c r="AZ101" s="389"/>
      <c r="BB101" s="412">
        <f t="shared" si="18"/>
        <v>76</v>
      </c>
      <c r="BC101" s="415"/>
      <c r="BD101" s="415"/>
    </row>
    <row r="102" spans="3:56" s="364" customFormat="1" x14ac:dyDescent="0.25">
      <c r="C102" s="412">
        <f t="shared" si="11"/>
        <v>77</v>
      </c>
      <c r="D102" s="383"/>
      <c r="E102" s="383"/>
      <c r="F102" s="383"/>
      <c r="G102" s="383"/>
      <c r="H102" s="170"/>
      <c r="I102" s="164"/>
      <c r="J102" s="389"/>
      <c r="L102" s="412">
        <f t="shared" si="12"/>
        <v>77</v>
      </c>
      <c r="M102" s="383"/>
      <c r="N102" s="383"/>
      <c r="O102" s="383"/>
      <c r="P102" s="383"/>
      <c r="Q102" s="170"/>
      <c r="R102" s="164"/>
      <c r="S102" s="389"/>
      <c r="U102" s="412">
        <f t="shared" si="13"/>
        <v>77</v>
      </c>
      <c r="V102" s="383">
        <f t="shared" si="9"/>
        <v>0</v>
      </c>
      <c r="W102" s="383">
        <f t="shared" si="10"/>
        <v>0</v>
      </c>
      <c r="Y102" s="412">
        <f t="shared" si="14"/>
        <v>77</v>
      </c>
      <c r="Z102" s="383"/>
      <c r="AA102" s="383"/>
      <c r="AB102" s="170"/>
      <c r="AC102" s="164"/>
      <c r="AD102" s="389"/>
      <c r="AF102" s="412">
        <f t="shared" si="15"/>
        <v>77</v>
      </c>
      <c r="AG102" s="383"/>
      <c r="AH102" s="383"/>
      <c r="AI102" s="170"/>
      <c r="AJ102" s="164"/>
      <c r="AK102" s="389"/>
      <c r="AN102" s="412">
        <f t="shared" si="16"/>
        <v>77</v>
      </c>
      <c r="AO102" s="383"/>
      <c r="AP102" s="383"/>
      <c r="AQ102" s="170"/>
      <c r="AR102" s="164"/>
      <c r="AS102" s="389"/>
      <c r="AU102" s="412">
        <f t="shared" si="17"/>
        <v>77</v>
      </c>
      <c r="AV102" s="383"/>
      <c r="AW102" s="383"/>
      <c r="AX102" s="170"/>
      <c r="AY102" s="164"/>
      <c r="AZ102" s="389"/>
      <c r="BB102" s="412">
        <f t="shared" si="18"/>
        <v>77</v>
      </c>
      <c r="BC102" s="415"/>
      <c r="BD102" s="415"/>
    </row>
    <row r="103" spans="3:56" s="364" customFormat="1" x14ac:dyDescent="0.25">
      <c r="C103" s="412">
        <f t="shared" si="11"/>
        <v>78</v>
      </c>
      <c r="D103" s="383"/>
      <c r="E103" s="383"/>
      <c r="F103" s="383"/>
      <c r="G103" s="383"/>
      <c r="H103" s="170"/>
      <c r="I103" s="164"/>
      <c r="J103" s="389"/>
      <c r="L103" s="412">
        <f t="shared" si="12"/>
        <v>78</v>
      </c>
      <c r="M103" s="383"/>
      <c r="N103" s="383"/>
      <c r="O103" s="383"/>
      <c r="P103" s="383"/>
      <c r="Q103" s="170"/>
      <c r="R103" s="164"/>
      <c r="S103" s="389"/>
      <c r="U103" s="412">
        <f t="shared" si="13"/>
        <v>78</v>
      </c>
      <c r="V103" s="383">
        <f t="shared" si="9"/>
        <v>0</v>
      </c>
      <c r="W103" s="383">
        <f t="shared" si="10"/>
        <v>0</v>
      </c>
      <c r="Y103" s="412">
        <f t="shared" si="14"/>
        <v>78</v>
      </c>
      <c r="Z103" s="383"/>
      <c r="AA103" s="383"/>
      <c r="AB103" s="170"/>
      <c r="AC103" s="164"/>
      <c r="AD103" s="389"/>
      <c r="AF103" s="412">
        <f t="shared" si="15"/>
        <v>78</v>
      </c>
      <c r="AG103" s="383"/>
      <c r="AH103" s="383"/>
      <c r="AI103" s="170"/>
      <c r="AJ103" s="164"/>
      <c r="AK103" s="389"/>
      <c r="AN103" s="412">
        <f t="shared" si="16"/>
        <v>78</v>
      </c>
      <c r="AO103" s="383"/>
      <c r="AP103" s="383"/>
      <c r="AQ103" s="170"/>
      <c r="AR103" s="164"/>
      <c r="AS103" s="389"/>
      <c r="AU103" s="412">
        <f t="shared" si="17"/>
        <v>78</v>
      </c>
      <c r="AV103" s="383"/>
      <c r="AW103" s="383"/>
      <c r="AX103" s="170"/>
      <c r="AY103" s="164"/>
      <c r="AZ103" s="389"/>
      <c r="BB103" s="412">
        <f t="shared" si="18"/>
        <v>78</v>
      </c>
      <c r="BC103" s="415"/>
      <c r="BD103" s="415"/>
    </row>
    <row r="104" spans="3:56" s="364" customFormat="1" x14ac:dyDescent="0.25">
      <c r="C104" s="412">
        <f t="shared" si="11"/>
        <v>79</v>
      </c>
      <c r="D104" s="383"/>
      <c r="E104" s="383"/>
      <c r="F104" s="383"/>
      <c r="G104" s="383"/>
      <c r="H104" s="170"/>
      <c r="I104" s="164"/>
      <c r="J104" s="389"/>
      <c r="L104" s="412">
        <f t="shared" si="12"/>
        <v>79</v>
      </c>
      <c r="M104" s="383"/>
      <c r="N104" s="383"/>
      <c r="O104" s="383"/>
      <c r="P104" s="383"/>
      <c r="Q104" s="170"/>
      <c r="R104" s="164"/>
      <c r="S104" s="389"/>
      <c r="U104" s="412">
        <f t="shared" si="13"/>
        <v>79</v>
      </c>
      <c r="V104" s="383">
        <f t="shared" si="9"/>
        <v>0</v>
      </c>
      <c r="W104" s="383">
        <f t="shared" si="10"/>
        <v>0</v>
      </c>
      <c r="Y104" s="412">
        <f t="shared" si="14"/>
        <v>79</v>
      </c>
      <c r="Z104" s="383"/>
      <c r="AA104" s="383"/>
      <c r="AB104" s="170"/>
      <c r="AC104" s="164"/>
      <c r="AD104" s="389"/>
      <c r="AF104" s="412">
        <f t="shared" si="15"/>
        <v>79</v>
      </c>
      <c r="AG104" s="383"/>
      <c r="AH104" s="383"/>
      <c r="AI104" s="170"/>
      <c r="AJ104" s="164"/>
      <c r="AK104" s="389"/>
      <c r="AN104" s="412">
        <f t="shared" si="16"/>
        <v>79</v>
      </c>
      <c r="AO104" s="383"/>
      <c r="AP104" s="383"/>
      <c r="AQ104" s="170"/>
      <c r="AR104" s="164"/>
      <c r="AS104" s="389"/>
      <c r="AU104" s="412">
        <f t="shared" si="17"/>
        <v>79</v>
      </c>
      <c r="AV104" s="383"/>
      <c r="AW104" s="383"/>
      <c r="AX104" s="170"/>
      <c r="AY104" s="164"/>
      <c r="AZ104" s="389"/>
      <c r="BB104" s="412">
        <f t="shared" si="18"/>
        <v>79</v>
      </c>
      <c r="BC104" s="415"/>
      <c r="BD104" s="415"/>
    </row>
    <row r="105" spans="3:56" s="364" customFormat="1" x14ac:dyDescent="0.25">
      <c r="C105" s="412">
        <f t="shared" si="11"/>
        <v>80</v>
      </c>
      <c r="D105" s="383"/>
      <c r="E105" s="383"/>
      <c r="F105" s="383"/>
      <c r="G105" s="383"/>
      <c r="H105" s="170"/>
      <c r="I105" s="164"/>
      <c r="J105" s="389"/>
      <c r="L105" s="412">
        <f t="shared" si="12"/>
        <v>80</v>
      </c>
      <c r="M105" s="383"/>
      <c r="N105" s="383"/>
      <c r="O105" s="383"/>
      <c r="P105" s="383"/>
      <c r="Q105" s="170"/>
      <c r="R105" s="164"/>
      <c r="S105" s="389"/>
      <c r="U105" s="412">
        <f t="shared" si="13"/>
        <v>80</v>
      </c>
      <c r="V105" s="383">
        <f t="shared" si="9"/>
        <v>0</v>
      </c>
      <c r="W105" s="383">
        <f t="shared" si="10"/>
        <v>0</v>
      </c>
      <c r="Y105" s="412">
        <f t="shared" si="14"/>
        <v>80</v>
      </c>
      <c r="Z105" s="383"/>
      <c r="AA105" s="383"/>
      <c r="AB105" s="170"/>
      <c r="AC105" s="164"/>
      <c r="AD105" s="389"/>
      <c r="AF105" s="412">
        <f t="shared" si="15"/>
        <v>80</v>
      </c>
      <c r="AG105" s="383"/>
      <c r="AH105" s="383"/>
      <c r="AI105" s="170"/>
      <c r="AJ105" s="164"/>
      <c r="AK105" s="389"/>
      <c r="AN105" s="412">
        <f t="shared" si="16"/>
        <v>80</v>
      </c>
      <c r="AO105" s="383"/>
      <c r="AP105" s="383"/>
      <c r="AQ105" s="170"/>
      <c r="AR105" s="164"/>
      <c r="AS105" s="389"/>
      <c r="AU105" s="412">
        <f t="shared" si="17"/>
        <v>80</v>
      </c>
      <c r="AV105" s="383"/>
      <c r="AW105" s="383"/>
      <c r="AX105" s="170"/>
      <c r="AY105" s="164"/>
      <c r="AZ105" s="389"/>
      <c r="BB105" s="412">
        <f t="shared" si="18"/>
        <v>80</v>
      </c>
      <c r="BC105" s="415"/>
      <c r="BD105" s="415"/>
    </row>
    <row r="106" spans="3:56" s="364" customFormat="1" x14ac:dyDescent="0.25">
      <c r="C106" s="412">
        <f t="shared" si="11"/>
        <v>81</v>
      </c>
      <c r="D106" s="383"/>
      <c r="E106" s="383"/>
      <c r="F106" s="383"/>
      <c r="G106" s="383"/>
      <c r="H106" s="170"/>
      <c r="I106" s="164"/>
      <c r="J106" s="389"/>
      <c r="L106" s="412">
        <f t="shared" si="12"/>
        <v>81</v>
      </c>
      <c r="M106" s="383"/>
      <c r="N106" s="383"/>
      <c r="O106" s="383"/>
      <c r="P106" s="383"/>
      <c r="Q106" s="170"/>
      <c r="R106" s="164"/>
      <c r="S106" s="389"/>
      <c r="U106" s="412">
        <f t="shared" si="13"/>
        <v>81</v>
      </c>
      <c r="V106" s="383">
        <f t="shared" si="9"/>
        <v>0</v>
      </c>
      <c r="W106" s="383">
        <f t="shared" si="10"/>
        <v>0</v>
      </c>
      <c r="Y106" s="412">
        <f t="shared" si="14"/>
        <v>81</v>
      </c>
      <c r="Z106" s="383"/>
      <c r="AA106" s="383"/>
      <c r="AB106" s="170"/>
      <c r="AC106" s="164"/>
      <c r="AD106" s="389"/>
      <c r="AF106" s="412">
        <f t="shared" si="15"/>
        <v>81</v>
      </c>
      <c r="AG106" s="383"/>
      <c r="AH106" s="383"/>
      <c r="AI106" s="170"/>
      <c r="AJ106" s="164"/>
      <c r="AK106" s="389"/>
      <c r="AN106" s="412">
        <f t="shared" si="16"/>
        <v>81</v>
      </c>
      <c r="AO106" s="383"/>
      <c r="AP106" s="383"/>
      <c r="AQ106" s="170"/>
      <c r="AR106" s="164"/>
      <c r="AS106" s="389"/>
      <c r="AU106" s="412">
        <f t="shared" si="17"/>
        <v>81</v>
      </c>
      <c r="AV106" s="383"/>
      <c r="AW106" s="383"/>
      <c r="AX106" s="170"/>
      <c r="AY106" s="164"/>
      <c r="AZ106" s="389"/>
      <c r="BB106" s="412">
        <f t="shared" si="18"/>
        <v>81</v>
      </c>
      <c r="BC106" s="415"/>
      <c r="BD106" s="415"/>
    </row>
    <row r="107" spans="3:56" s="364" customFormat="1" x14ac:dyDescent="0.25">
      <c r="C107" s="412">
        <f t="shared" si="11"/>
        <v>82</v>
      </c>
      <c r="D107" s="383"/>
      <c r="E107" s="383"/>
      <c r="F107" s="383"/>
      <c r="G107" s="383"/>
      <c r="H107" s="170"/>
      <c r="I107" s="164"/>
      <c r="J107" s="389"/>
      <c r="L107" s="412">
        <f t="shared" si="12"/>
        <v>82</v>
      </c>
      <c r="M107" s="383"/>
      <c r="N107" s="383"/>
      <c r="O107" s="383"/>
      <c r="P107" s="383"/>
      <c r="Q107" s="170"/>
      <c r="R107" s="164"/>
      <c r="S107" s="389"/>
      <c r="U107" s="412">
        <f t="shared" si="13"/>
        <v>82</v>
      </c>
      <c r="V107" s="383">
        <f t="shared" si="9"/>
        <v>0</v>
      </c>
      <c r="W107" s="383">
        <f t="shared" si="10"/>
        <v>0</v>
      </c>
      <c r="Y107" s="412">
        <f t="shared" si="14"/>
        <v>82</v>
      </c>
      <c r="Z107" s="383"/>
      <c r="AA107" s="383"/>
      <c r="AB107" s="170"/>
      <c r="AC107" s="164"/>
      <c r="AD107" s="389"/>
      <c r="AF107" s="412">
        <f t="shared" si="15"/>
        <v>82</v>
      </c>
      <c r="AG107" s="383"/>
      <c r="AH107" s="383"/>
      <c r="AI107" s="170"/>
      <c r="AJ107" s="164"/>
      <c r="AK107" s="389"/>
      <c r="AN107" s="412">
        <f t="shared" si="16"/>
        <v>82</v>
      </c>
      <c r="AO107" s="383"/>
      <c r="AP107" s="383"/>
      <c r="AQ107" s="170"/>
      <c r="AR107" s="164"/>
      <c r="AS107" s="389"/>
      <c r="AU107" s="412">
        <f t="shared" si="17"/>
        <v>82</v>
      </c>
      <c r="AV107" s="383"/>
      <c r="AW107" s="383"/>
      <c r="AX107" s="170"/>
      <c r="AY107" s="164"/>
      <c r="AZ107" s="389"/>
      <c r="BB107" s="412">
        <f t="shared" si="18"/>
        <v>82</v>
      </c>
      <c r="BC107" s="415"/>
      <c r="BD107" s="415"/>
    </row>
    <row r="108" spans="3:56" s="364" customFormat="1" x14ac:dyDescent="0.25">
      <c r="C108" s="412">
        <f t="shared" si="11"/>
        <v>83</v>
      </c>
      <c r="D108" s="383"/>
      <c r="E108" s="383"/>
      <c r="F108" s="383"/>
      <c r="G108" s="383"/>
      <c r="H108" s="170"/>
      <c r="I108" s="164"/>
      <c r="J108" s="389"/>
      <c r="L108" s="412">
        <f t="shared" si="12"/>
        <v>83</v>
      </c>
      <c r="M108" s="383"/>
      <c r="N108" s="383"/>
      <c r="O108" s="383"/>
      <c r="P108" s="383"/>
      <c r="Q108" s="170"/>
      <c r="R108" s="164"/>
      <c r="S108" s="389"/>
      <c r="U108" s="412">
        <f t="shared" si="13"/>
        <v>83</v>
      </c>
      <c r="V108" s="383">
        <f t="shared" si="9"/>
        <v>0</v>
      </c>
      <c r="W108" s="383">
        <f t="shared" si="10"/>
        <v>0</v>
      </c>
      <c r="Y108" s="412">
        <f t="shared" si="14"/>
        <v>83</v>
      </c>
      <c r="Z108" s="383"/>
      <c r="AA108" s="383"/>
      <c r="AB108" s="170"/>
      <c r="AC108" s="164"/>
      <c r="AD108" s="389"/>
      <c r="AF108" s="412">
        <f t="shared" si="15"/>
        <v>83</v>
      </c>
      <c r="AG108" s="383"/>
      <c r="AH108" s="383"/>
      <c r="AI108" s="170"/>
      <c r="AJ108" s="164"/>
      <c r="AK108" s="389"/>
      <c r="AN108" s="412">
        <f t="shared" si="16"/>
        <v>83</v>
      </c>
      <c r="AO108" s="383"/>
      <c r="AP108" s="383"/>
      <c r="AQ108" s="170"/>
      <c r="AR108" s="164"/>
      <c r="AS108" s="389"/>
      <c r="AU108" s="412">
        <f t="shared" si="17"/>
        <v>83</v>
      </c>
      <c r="AV108" s="383"/>
      <c r="AW108" s="383"/>
      <c r="AX108" s="170"/>
      <c r="AY108" s="164"/>
      <c r="AZ108" s="389"/>
      <c r="BB108" s="412">
        <f t="shared" si="18"/>
        <v>83</v>
      </c>
      <c r="BC108" s="415"/>
      <c r="BD108" s="415"/>
    </row>
    <row r="109" spans="3:56" s="364" customFormat="1" x14ac:dyDescent="0.25">
      <c r="C109" s="412">
        <f t="shared" si="11"/>
        <v>84</v>
      </c>
      <c r="D109" s="383"/>
      <c r="E109" s="383"/>
      <c r="F109" s="383"/>
      <c r="G109" s="383"/>
      <c r="H109" s="170"/>
      <c r="I109" s="164"/>
      <c r="J109" s="389"/>
      <c r="L109" s="412">
        <f t="shared" si="12"/>
        <v>84</v>
      </c>
      <c r="M109" s="383"/>
      <c r="N109" s="383"/>
      <c r="O109" s="383"/>
      <c r="P109" s="383"/>
      <c r="Q109" s="170"/>
      <c r="R109" s="164"/>
      <c r="S109" s="389"/>
      <c r="U109" s="412">
        <f t="shared" si="13"/>
        <v>84</v>
      </c>
      <c r="V109" s="383">
        <f t="shared" si="9"/>
        <v>0</v>
      </c>
      <c r="W109" s="383">
        <f t="shared" si="10"/>
        <v>0</v>
      </c>
      <c r="Y109" s="412">
        <f t="shared" si="14"/>
        <v>84</v>
      </c>
      <c r="Z109" s="383"/>
      <c r="AA109" s="383"/>
      <c r="AB109" s="170"/>
      <c r="AC109" s="164"/>
      <c r="AD109" s="389"/>
      <c r="AF109" s="412">
        <f t="shared" si="15"/>
        <v>84</v>
      </c>
      <c r="AG109" s="383"/>
      <c r="AH109" s="383"/>
      <c r="AI109" s="170"/>
      <c r="AJ109" s="164"/>
      <c r="AK109" s="389"/>
      <c r="AN109" s="412">
        <f t="shared" si="16"/>
        <v>84</v>
      </c>
      <c r="AO109" s="383"/>
      <c r="AP109" s="383"/>
      <c r="AQ109" s="170"/>
      <c r="AR109" s="164"/>
      <c r="AS109" s="389"/>
      <c r="AU109" s="412">
        <f t="shared" si="17"/>
        <v>84</v>
      </c>
      <c r="AV109" s="383"/>
      <c r="AW109" s="383"/>
      <c r="AX109" s="170"/>
      <c r="AY109" s="164"/>
      <c r="AZ109" s="389"/>
      <c r="BB109" s="412">
        <f t="shared" si="18"/>
        <v>84</v>
      </c>
      <c r="BC109" s="415"/>
      <c r="BD109" s="415"/>
    </row>
    <row r="110" spans="3:56" s="364" customFormat="1" x14ac:dyDescent="0.25">
      <c r="C110" s="412">
        <f t="shared" si="11"/>
        <v>85</v>
      </c>
      <c r="D110" s="383"/>
      <c r="E110" s="383"/>
      <c r="F110" s="383"/>
      <c r="G110" s="383"/>
      <c r="H110" s="170"/>
      <c r="I110" s="164"/>
      <c r="J110" s="389"/>
      <c r="L110" s="412">
        <f t="shared" si="12"/>
        <v>85</v>
      </c>
      <c r="M110" s="383"/>
      <c r="N110" s="383"/>
      <c r="O110" s="383"/>
      <c r="P110" s="383"/>
      <c r="Q110" s="170"/>
      <c r="R110" s="164"/>
      <c r="S110" s="389"/>
      <c r="U110" s="412">
        <f t="shared" si="13"/>
        <v>85</v>
      </c>
      <c r="V110" s="383">
        <f t="shared" si="9"/>
        <v>0</v>
      </c>
      <c r="W110" s="383">
        <f t="shared" si="10"/>
        <v>0</v>
      </c>
      <c r="Y110" s="412">
        <f t="shared" si="14"/>
        <v>85</v>
      </c>
      <c r="Z110" s="383"/>
      <c r="AA110" s="383"/>
      <c r="AB110" s="170"/>
      <c r="AC110" s="164"/>
      <c r="AD110" s="389"/>
      <c r="AF110" s="412">
        <f t="shared" si="15"/>
        <v>85</v>
      </c>
      <c r="AG110" s="383"/>
      <c r="AH110" s="383"/>
      <c r="AI110" s="170"/>
      <c r="AJ110" s="164"/>
      <c r="AK110" s="389"/>
      <c r="AN110" s="412">
        <f t="shared" si="16"/>
        <v>85</v>
      </c>
      <c r="AO110" s="383"/>
      <c r="AP110" s="383"/>
      <c r="AQ110" s="170"/>
      <c r="AR110" s="164"/>
      <c r="AS110" s="389"/>
      <c r="AU110" s="412">
        <f t="shared" si="17"/>
        <v>85</v>
      </c>
      <c r="AV110" s="383"/>
      <c r="AW110" s="383"/>
      <c r="AX110" s="170"/>
      <c r="AY110" s="164"/>
      <c r="AZ110" s="389"/>
      <c r="BB110" s="412">
        <f t="shared" si="18"/>
        <v>85</v>
      </c>
      <c r="BC110" s="415"/>
      <c r="BD110" s="415"/>
    </row>
    <row r="111" spans="3:56" s="364" customFormat="1" x14ac:dyDescent="0.25">
      <c r="C111" s="412">
        <f t="shared" si="11"/>
        <v>86</v>
      </c>
      <c r="D111" s="383"/>
      <c r="E111" s="383"/>
      <c r="F111" s="383"/>
      <c r="G111" s="383"/>
      <c r="H111" s="170"/>
      <c r="I111" s="164"/>
      <c r="J111" s="389"/>
      <c r="L111" s="412">
        <f t="shared" si="12"/>
        <v>86</v>
      </c>
      <c r="M111" s="383"/>
      <c r="N111" s="383"/>
      <c r="O111" s="383"/>
      <c r="P111" s="383"/>
      <c r="Q111" s="170"/>
      <c r="R111" s="164"/>
      <c r="S111" s="389"/>
      <c r="U111" s="412">
        <f t="shared" si="13"/>
        <v>86</v>
      </c>
      <c r="V111" s="383">
        <f t="shared" si="9"/>
        <v>0</v>
      </c>
      <c r="W111" s="383">
        <f t="shared" si="10"/>
        <v>0</v>
      </c>
      <c r="Y111" s="412">
        <f t="shared" si="14"/>
        <v>86</v>
      </c>
      <c r="Z111" s="383"/>
      <c r="AA111" s="383"/>
      <c r="AB111" s="170"/>
      <c r="AC111" s="164"/>
      <c r="AD111" s="389"/>
      <c r="AF111" s="412">
        <f t="shared" si="15"/>
        <v>86</v>
      </c>
      <c r="AG111" s="383"/>
      <c r="AH111" s="383"/>
      <c r="AI111" s="170"/>
      <c r="AJ111" s="164"/>
      <c r="AK111" s="389"/>
      <c r="AN111" s="412">
        <f t="shared" si="16"/>
        <v>86</v>
      </c>
      <c r="AO111" s="383"/>
      <c r="AP111" s="383"/>
      <c r="AQ111" s="170"/>
      <c r="AR111" s="164"/>
      <c r="AS111" s="389"/>
      <c r="AU111" s="412">
        <f t="shared" si="17"/>
        <v>86</v>
      </c>
      <c r="AV111" s="383"/>
      <c r="AW111" s="383"/>
      <c r="AX111" s="170"/>
      <c r="AY111" s="164"/>
      <c r="AZ111" s="389"/>
      <c r="BB111" s="412">
        <f t="shared" si="18"/>
        <v>86</v>
      </c>
      <c r="BC111" s="415"/>
      <c r="BD111" s="415"/>
    </row>
    <row r="112" spans="3:56" s="364" customFormat="1" x14ac:dyDescent="0.25">
      <c r="C112" s="412">
        <f t="shared" si="11"/>
        <v>87</v>
      </c>
      <c r="D112" s="383"/>
      <c r="E112" s="383"/>
      <c r="F112" s="383"/>
      <c r="G112" s="383"/>
      <c r="H112" s="170"/>
      <c r="I112" s="164"/>
      <c r="J112" s="389"/>
      <c r="L112" s="412">
        <f t="shared" si="12"/>
        <v>87</v>
      </c>
      <c r="M112" s="383"/>
      <c r="N112" s="383"/>
      <c r="O112" s="383"/>
      <c r="P112" s="383"/>
      <c r="Q112" s="170"/>
      <c r="R112" s="164"/>
      <c r="S112" s="389"/>
      <c r="U112" s="412">
        <f t="shared" si="13"/>
        <v>87</v>
      </c>
      <c r="V112" s="383">
        <f t="shared" si="9"/>
        <v>0</v>
      </c>
      <c r="W112" s="383">
        <f t="shared" si="10"/>
        <v>0</v>
      </c>
      <c r="Y112" s="412">
        <f t="shared" si="14"/>
        <v>87</v>
      </c>
      <c r="Z112" s="383"/>
      <c r="AA112" s="383"/>
      <c r="AB112" s="170"/>
      <c r="AC112" s="164"/>
      <c r="AD112" s="389"/>
      <c r="AF112" s="412">
        <f t="shared" si="15"/>
        <v>87</v>
      </c>
      <c r="AG112" s="383"/>
      <c r="AH112" s="383"/>
      <c r="AI112" s="170"/>
      <c r="AJ112" s="164"/>
      <c r="AK112" s="389"/>
      <c r="AN112" s="412">
        <f t="shared" si="16"/>
        <v>87</v>
      </c>
      <c r="AO112" s="383"/>
      <c r="AP112" s="383"/>
      <c r="AQ112" s="170"/>
      <c r="AR112" s="164"/>
      <c r="AS112" s="389"/>
      <c r="AU112" s="412">
        <f t="shared" si="17"/>
        <v>87</v>
      </c>
      <c r="AV112" s="383"/>
      <c r="AW112" s="383"/>
      <c r="AX112" s="170"/>
      <c r="AY112" s="164"/>
      <c r="AZ112" s="389"/>
      <c r="BB112" s="412">
        <f t="shared" si="18"/>
        <v>87</v>
      </c>
      <c r="BC112" s="415"/>
      <c r="BD112" s="415"/>
    </row>
    <row r="113" spans="3:56" s="364" customFormat="1" x14ac:dyDescent="0.25">
      <c r="C113" s="412">
        <f t="shared" si="11"/>
        <v>88</v>
      </c>
      <c r="D113" s="383"/>
      <c r="E113" s="383"/>
      <c r="F113" s="383"/>
      <c r="G113" s="383"/>
      <c r="H113" s="170"/>
      <c r="I113" s="164"/>
      <c r="J113" s="389"/>
      <c r="L113" s="412">
        <f t="shared" si="12"/>
        <v>88</v>
      </c>
      <c r="M113" s="383"/>
      <c r="N113" s="383"/>
      <c r="O113" s="383"/>
      <c r="P113" s="383"/>
      <c r="Q113" s="170"/>
      <c r="R113" s="164"/>
      <c r="S113" s="389"/>
      <c r="U113" s="412">
        <f t="shared" si="13"/>
        <v>88</v>
      </c>
      <c r="V113" s="383">
        <f t="shared" si="9"/>
        <v>0</v>
      </c>
      <c r="W113" s="383">
        <f t="shared" si="10"/>
        <v>0</v>
      </c>
      <c r="Y113" s="412">
        <f t="shared" si="14"/>
        <v>88</v>
      </c>
      <c r="Z113" s="383"/>
      <c r="AA113" s="383"/>
      <c r="AB113" s="170"/>
      <c r="AC113" s="164"/>
      <c r="AD113" s="389"/>
      <c r="AF113" s="412">
        <f t="shared" si="15"/>
        <v>88</v>
      </c>
      <c r="AG113" s="383"/>
      <c r="AH113" s="383"/>
      <c r="AI113" s="170"/>
      <c r="AJ113" s="164"/>
      <c r="AK113" s="389"/>
      <c r="AN113" s="412">
        <f t="shared" si="16"/>
        <v>88</v>
      </c>
      <c r="AO113" s="383"/>
      <c r="AP113" s="383"/>
      <c r="AQ113" s="170"/>
      <c r="AR113" s="164"/>
      <c r="AS113" s="389"/>
      <c r="AU113" s="412">
        <f t="shared" si="17"/>
        <v>88</v>
      </c>
      <c r="AV113" s="383"/>
      <c r="AW113" s="383"/>
      <c r="AX113" s="170"/>
      <c r="AY113" s="164"/>
      <c r="AZ113" s="389"/>
      <c r="BB113" s="412">
        <f t="shared" si="18"/>
        <v>88</v>
      </c>
      <c r="BC113" s="415"/>
      <c r="BD113" s="415"/>
    </row>
    <row r="114" spans="3:56" s="364" customFormat="1" x14ac:dyDescent="0.25">
      <c r="C114" s="412">
        <f t="shared" si="11"/>
        <v>89</v>
      </c>
      <c r="D114" s="383"/>
      <c r="E114" s="383"/>
      <c r="F114" s="383"/>
      <c r="G114" s="383"/>
      <c r="H114" s="170"/>
      <c r="I114" s="164"/>
      <c r="J114" s="389"/>
      <c r="L114" s="412">
        <f t="shared" si="12"/>
        <v>89</v>
      </c>
      <c r="M114" s="383"/>
      <c r="N114" s="383"/>
      <c r="O114" s="383"/>
      <c r="P114" s="383"/>
      <c r="Q114" s="170"/>
      <c r="R114" s="164"/>
      <c r="S114" s="389"/>
      <c r="U114" s="412">
        <f t="shared" si="13"/>
        <v>89</v>
      </c>
      <c r="V114" s="383">
        <f t="shared" si="9"/>
        <v>0</v>
      </c>
      <c r="W114" s="383">
        <f t="shared" si="10"/>
        <v>0</v>
      </c>
      <c r="Y114" s="412">
        <f t="shared" si="14"/>
        <v>89</v>
      </c>
      <c r="Z114" s="383"/>
      <c r="AA114" s="383"/>
      <c r="AB114" s="170"/>
      <c r="AC114" s="164"/>
      <c r="AD114" s="389"/>
      <c r="AF114" s="412">
        <f t="shared" si="15"/>
        <v>89</v>
      </c>
      <c r="AG114" s="383"/>
      <c r="AH114" s="383"/>
      <c r="AI114" s="170"/>
      <c r="AJ114" s="164"/>
      <c r="AK114" s="389"/>
      <c r="AN114" s="412">
        <f t="shared" si="16"/>
        <v>89</v>
      </c>
      <c r="AO114" s="383"/>
      <c r="AP114" s="383"/>
      <c r="AQ114" s="170"/>
      <c r="AR114" s="164"/>
      <c r="AS114" s="389"/>
      <c r="AU114" s="412">
        <f t="shared" si="17"/>
        <v>89</v>
      </c>
      <c r="AV114" s="383"/>
      <c r="AW114" s="383"/>
      <c r="AX114" s="170"/>
      <c r="AY114" s="164"/>
      <c r="AZ114" s="389"/>
      <c r="BB114" s="412">
        <f t="shared" si="18"/>
        <v>89</v>
      </c>
      <c r="BC114" s="415"/>
      <c r="BD114" s="415"/>
    </row>
    <row r="115" spans="3:56" s="364" customFormat="1" x14ac:dyDescent="0.25">
      <c r="C115" s="412">
        <f t="shared" si="11"/>
        <v>90</v>
      </c>
      <c r="D115" s="383"/>
      <c r="E115" s="383"/>
      <c r="F115" s="383"/>
      <c r="G115" s="383"/>
      <c r="H115" s="170"/>
      <c r="I115" s="164"/>
      <c r="J115" s="389"/>
      <c r="L115" s="412">
        <f t="shared" si="12"/>
        <v>90</v>
      </c>
      <c r="M115" s="383"/>
      <c r="N115" s="383"/>
      <c r="O115" s="383"/>
      <c r="P115" s="383"/>
      <c r="Q115" s="170"/>
      <c r="R115" s="164"/>
      <c r="S115" s="389"/>
      <c r="U115" s="412">
        <f t="shared" si="13"/>
        <v>90</v>
      </c>
      <c r="V115" s="383">
        <f t="shared" si="9"/>
        <v>0</v>
      </c>
      <c r="W115" s="383">
        <f t="shared" si="10"/>
        <v>0</v>
      </c>
      <c r="Y115" s="412">
        <f t="shared" si="14"/>
        <v>90</v>
      </c>
      <c r="Z115" s="383"/>
      <c r="AA115" s="383"/>
      <c r="AB115" s="170"/>
      <c r="AC115" s="164"/>
      <c r="AD115" s="389"/>
      <c r="AF115" s="412">
        <f t="shared" si="15"/>
        <v>90</v>
      </c>
      <c r="AG115" s="383"/>
      <c r="AH115" s="383"/>
      <c r="AI115" s="170"/>
      <c r="AJ115" s="164"/>
      <c r="AK115" s="389"/>
      <c r="AN115" s="412">
        <f t="shared" si="16"/>
        <v>90</v>
      </c>
      <c r="AO115" s="383"/>
      <c r="AP115" s="383"/>
      <c r="AQ115" s="170"/>
      <c r="AR115" s="164"/>
      <c r="AS115" s="389"/>
      <c r="AU115" s="412">
        <f t="shared" si="17"/>
        <v>90</v>
      </c>
      <c r="AV115" s="383"/>
      <c r="AW115" s="383"/>
      <c r="AX115" s="170"/>
      <c r="AY115" s="164"/>
      <c r="AZ115" s="389"/>
      <c r="BB115" s="412">
        <f t="shared" si="18"/>
        <v>90</v>
      </c>
      <c r="BC115" s="415"/>
      <c r="BD115" s="415"/>
    </row>
    <row r="116" spans="3:56" s="364" customFormat="1" x14ac:dyDescent="0.25">
      <c r="C116" s="412">
        <f t="shared" si="11"/>
        <v>91</v>
      </c>
      <c r="D116" s="383"/>
      <c r="E116" s="383"/>
      <c r="F116" s="383"/>
      <c r="G116" s="383"/>
      <c r="H116" s="170"/>
      <c r="I116" s="164"/>
      <c r="J116" s="389"/>
      <c r="L116" s="412">
        <f t="shared" si="12"/>
        <v>91</v>
      </c>
      <c r="M116" s="383"/>
      <c r="N116" s="383"/>
      <c r="O116" s="383"/>
      <c r="P116" s="383"/>
      <c r="Q116" s="170"/>
      <c r="R116" s="164"/>
      <c r="S116" s="389"/>
      <c r="U116" s="412">
        <f t="shared" si="13"/>
        <v>91</v>
      </c>
      <c r="V116" s="383">
        <f t="shared" si="9"/>
        <v>0</v>
      </c>
      <c r="W116" s="383">
        <f t="shared" si="10"/>
        <v>0</v>
      </c>
      <c r="Y116" s="412">
        <f t="shared" si="14"/>
        <v>91</v>
      </c>
      <c r="Z116" s="383"/>
      <c r="AA116" s="383"/>
      <c r="AB116" s="170"/>
      <c r="AC116" s="164"/>
      <c r="AD116" s="389"/>
      <c r="AF116" s="412">
        <f t="shared" si="15"/>
        <v>91</v>
      </c>
      <c r="AG116" s="383"/>
      <c r="AH116" s="383"/>
      <c r="AI116" s="170"/>
      <c r="AJ116" s="164"/>
      <c r="AK116" s="389"/>
      <c r="AN116" s="412">
        <f t="shared" si="16"/>
        <v>91</v>
      </c>
      <c r="AO116" s="383"/>
      <c r="AP116" s="383"/>
      <c r="AQ116" s="170"/>
      <c r="AR116" s="164"/>
      <c r="AS116" s="389"/>
      <c r="AU116" s="412">
        <f t="shared" si="17"/>
        <v>91</v>
      </c>
      <c r="AV116" s="383"/>
      <c r="AW116" s="383"/>
      <c r="AX116" s="170"/>
      <c r="AY116" s="164"/>
      <c r="AZ116" s="389"/>
      <c r="BB116" s="412">
        <f t="shared" si="18"/>
        <v>91</v>
      </c>
      <c r="BC116" s="415"/>
      <c r="BD116" s="415"/>
    </row>
    <row r="117" spans="3:56" s="364" customFormat="1" x14ac:dyDescent="0.25">
      <c r="C117" s="412">
        <f t="shared" si="11"/>
        <v>92</v>
      </c>
      <c r="D117" s="383"/>
      <c r="E117" s="383"/>
      <c r="F117" s="383"/>
      <c r="G117" s="383"/>
      <c r="H117" s="170"/>
      <c r="I117" s="164"/>
      <c r="J117" s="389"/>
      <c r="L117" s="412">
        <f t="shared" si="12"/>
        <v>92</v>
      </c>
      <c r="M117" s="383"/>
      <c r="N117" s="383"/>
      <c r="O117" s="383"/>
      <c r="P117" s="383"/>
      <c r="Q117" s="170"/>
      <c r="R117" s="164"/>
      <c r="S117" s="389"/>
      <c r="U117" s="412">
        <f t="shared" si="13"/>
        <v>92</v>
      </c>
      <c r="V117" s="383">
        <f t="shared" si="9"/>
        <v>0</v>
      </c>
      <c r="W117" s="383">
        <f t="shared" si="10"/>
        <v>0</v>
      </c>
      <c r="Y117" s="412">
        <f t="shared" si="14"/>
        <v>92</v>
      </c>
      <c r="Z117" s="383"/>
      <c r="AA117" s="383"/>
      <c r="AB117" s="170"/>
      <c r="AC117" s="164"/>
      <c r="AD117" s="389"/>
      <c r="AF117" s="412">
        <f t="shared" si="15"/>
        <v>92</v>
      </c>
      <c r="AG117" s="383"/>
      <c r="AH117" s="383"/>
      <c r="AI117" s="170"/>
      <c r="AJ117" s="164"/>
      <c r="AK117" s="389"/>
      <c r="AN117" s="412">
        <f t="shared" si="16"/>
        <v>92</v>
      </c>
      <c r="AO117" s="383"/>
      <c r="AP117" s="383"/>
      <c r="AQ117" s="170"/>
      <c r="AR117" s="164"/>
      <c r="AS117" s="389"/>
      <c r="AU117" s="412">
        <f t="shared" si="17"/>
        <v>92</v>
      </c>
      <c r="AV117" s="383"/>
      <c r="AW117" s="383"/>
      <c r="AX117" s="170"/>
      <c r="AY117" s="164"/>
      <c r="AZ117" s="389"/>
      <c r="BB117" s="412">
        <f t="shared" si="18"/>
        <v>92</v>
      </c>
      <c r="BC117" s="415"/>
      <c r="BD117" s="415"/>
    </row>
    <row r="118" spans="3:56" s="364" customFormat="1" x14ac:dyDescent="0.25">
      <c r="C118" s="412">
        <f t="shared" si="11"/>
        <v>93</v>
      </c>
      <c r="D118" s="383"/>
      <c r="E118" s="383"/>
      <c r="F118" s="383"/>
      <c r="G118" s="383"/>
      <c r="H118" s="170"/>
      <c r="I118" s="164"/>
      <c r="J118" s="389"/>
      <c r="L118" s="412">
        <f t="shared" si="12"/>
        <v>93</v>
      </c>
      <c r="M118" s="383"/>
      <c r="N118" s="383"/>
      <c r="O118" s="383"/>
      <c r="P118" s="383"/>
      <c r="Q118" s="170"/>
      <c r="R118" s="164"/>
      <c r="S118" s="389"/>
      <c r="U118" s="412">
        <f t="shared" si="13"/>
        <v>93</v>
      </c>
      <c r="V118" s="383">
        <f t="shared" si="9"/>
        <v>0</v>
      </c>
      <c r="W118" s="383">
        <f t="shared" si="10"/>
        <v>0</v>
      </c>
      <c r="Y118" s="412">
        <f t="shared" si="14"/>
        <v>93</v>
      </c>
      <c r="Z118" s="383"/>
      <c r="AA118" s="383"/>
      <c r="AB118" s="170"/>
      <c r="AC118" s="164"/>
      <c r="AD118" s="389"/>
      <c r="AF118" s="412">
        <f t="shared" si="15"/>
        <v>93</v>
      </c>
      <c r="AG118" s="383"/>
      <c r="AH118" s="383"/>
      <c r="AI118" s="170"/>
      <c r="AJ118" s="164"/>
      <c r="AK118" s="389"/>
      <c r="AN118" s="412">
        <f t="shared" si="16"/>
        <v>93</v>
      </c>
      <c r="AO118" s="383"/>
      <c r="AP118" s="383"/>
      <c r="AQ118" s="170"/>
      <c r="AR118" s="164"/>
      <c r="AS118" s="389"/>
      <c r="AU118" s="412">
        <f t="shared" si="17"/>
        <v>93</v>
      </c>
      <c r="AV118" s="383"/>
      <c r="AW118" s="383"/>
      <c r="AX118" s="170"/>
      <c r="AY118" s="164"/>
      <c r="AZ118" s="389"/>
      <c r="BB118" s="412">
        <f t="shared" si="18"/>
        <v>93</v>
      </c>
      <c r="BC118" s="415"/>
      <c r="BD118" s="415"/>
    </row>
    <row r="119" spans="3:56" s="364" customFormat="1" x14ac:dyDescent="0.25">
      <c r="C119" s="412">
        <f t="shared" si="11"/>
        <v>94</v>
      </c>
      <c r="D119" s="383"/>
      <c r="E119" s="383"/>
      <c r="F119" s="383"/>
      <c r="G119" s="383"/>
      <c r="H119" s="170"/>
      <c r="I119" s="164"/>
      <c r="J119" s="389"/>
      <c r="L119" s="412">
        <f t="shared" si="12"/>
        <v>94</v>
      </c>
      <c r="M119" s="383"/>
      <c r="N119" s="383"/>
      <c r="O119" s="383"/>
      <c r="P119" s="383"/>
      <c r="Q119" s="170"/>
      <c r="R119" s="164"/>
      <c r="S119" s="389"/>
      <c r="U119" s="412">
        <f t="shared" si="13"/>
        <v>94</v>
      </c>
      <c r="V119" s="383">
        <f t="shared" si="9"/>
        <v>0</v>
      </c>
      <c r="W119" s="383">
        <f t="shared" si="10"/>
        <v>0</v>
      </c>
      <c r="Y119" s="412">
        <f t="shared" si="14"/>
        <v>94</v>
      </c>
      <c r="Z119" s="383"/>
      <c r="AA119" s="383"/>
      <c r="AB119" s="170"/>
      <c r="AC119" s="164"/>
      <c r="AD119" s="389"/>
      <c r="AF119" s="412">
        <f t="shared" si="15"/>
        <v>94</v>
      </c>
      <c r="AG119" s="383"/>
      <c r="AH119" s="383"/>
      <c r="AI119" s="170"/>
      <c r="AJ119" s="164"/>
      <c r="AK119" s="389"/>
      <c r="AN119" s="412">
        <f t="shared" si="16"/>
        <v>94</v>
      </c>
      <c r="AO119" s="383"/>
      <c r="AP119" s="383"/>
      <c r="AQ119" s="170"/>
      <c r="AR119" s="164"/>
      <c r="AS119" s="389"/>
      <c r="AU119" s="412">
        <f t="shared" si="17"/>
        <v>94</v>
      </c>
      <c r="AV119" s="383"/>
      <c r="AW119" s="383"/>
      <c r="AX119" s="170"/>
      <c r="AY119" s="164"/>
      <c r="AZ119" s="389"/>
      <c r="BB119" s="412">
        <f t="shared" si="18"/>
        <v>94</v>
      </c>
      <c r="BC119" s="415"/>
      <c r="BD119" s="415"/>
    </row>
    <row r="120" spans="3:56" s="364" customFormat="1" x14ac:dyDescent="0.25">
      <c r="C120" s="412">
        <f t="shared" si="11"/>
        <v>95</v>
      </c>
      <c r="D120" s="383"/>
      <c r="E120" s="383"/>
      <c r="F120" s="383"/>
      <c r="G120" s="383"/>
      <c r="H120" s="170"/>
      <c r="I120" s="164"/>
      <c r="J120" s="389"/>
      <c r="L120" s="412">
        <f t="shared" si="12"/>
        <v>95</v>
      </c>
      <c r="M120" s="383"/>
      <c r="N120" s="383"/>
      <c r="O120" s="383"/>
      <c r="P120" s="383"/>
      <c r="Q120" s="170"/>
      <c r="R120" s="164"/>
      <c r="S120" s="389"/>
      <c r="U120" s="412">
        <f t="shared" si="13"/>
        <v>95</v>
      </c>
      <c r="V120" s="383">
        <f t="shared" si="9"/>
        <v>0</v>
      </c>
      <c r="W120" s="383">
        <f t="shared" si="10"/>
        <v>0</v>
      </c>
      <c r="Y120" s="412">
        <f t="shared" si="14"/>
        <v>95</v>
      </c>
      <c r="Z120" s="383"/>
      <c r="AA120" s="383"/>
      <c r="AB120" s="170"/>
      <c r="AC120" s="164"/>
      <c r="AD120" s="389"/>
      <c r="AF120" s="412">
        <f t="shared" si="15"/>
        <v>95</v>
      </c>
      <c r="AG120" s="383"/>
      <c r="AH120" s="383"/>
      <c r="AI120" s="170"/>
      <c r="AJ120" s="164"/>
      <c r="AK120" s="389"/>
      <c r="AN120" s="412">
        <f t="shared" si="16"/>
        <v>95</v>
      </c>
      <c r="AO120" s="383"/>
      <c r="AP120" s="383"/>
      <c r="AQ120" s="170"/>
      <c r="AR120" s="164"/>
      <c r="AS120" s="389"/>
      <c r="AU120" s="412">
        <f t="shared" si="17"/>
        <v>95</v>
      </c>
      <c r="AV120" s="383"/>
      <c r="AW120" s="383"/>
      <c r="AX120" s="170"/>
      <c r="AY120" s="164"/>
      <c r="AZ120" s="389"/>
      <c r="BB120" s="412">
        <f t="shared" si="18"/>
        <v>95</v>
      </c>
      <c r="BC120" s="415"/>
      <c r="BD120" s="415"/>
    </row>
    <row r="121" spans="3:56" s="364" customFormat="1" x14ac:dyDescent="0.25">
      <c r="C121" s="412">
        <f t="shared" si="11"/>
        <v>96</v>
      </c>
      <c r="D121" s="383"/>
      <c r="E121" s="383"/>
      <c r="F121" s="383"/>
      <c r="G121" s="383"/>
      <c r="H121" s="170"/>
      <c r="I121" s="164"/>
      <c r="J121" s="389"/>
      <c r="L121" s="412">
        <f t="shared" si="12"/>
        <v>96</v>
      </c>
      <c r="M121" s="383"/>
      <c r="N121" s="383"/>
      <c r="O121" s="383"/>
      <c r="P121" s="383"/>
      <c r="Q121" s="170"/>
      <c r="R121" s="164"/>
      <c r="S121" s="389"/>
      <c r="U121" s="412">
        <f t="shared" si="13"/>
        <v>96</v>
      </c>
      <c r="V121" s="383">
        <f t="shared" si="9"/>
        <v>0</v>
      </c>
      <c r="W121" s="383">
        <f t="shared" si="10"/>
        <v>0</v>
      </c>
      <c r="Y121" s="412">
        <f t="shared" si="14"/>
        <v>96</v>
      </c>
      <c r="Z121" s="383"/>
      <c r="AA121" s="383"/>
      <c r="AB121" s="170"/>
      <c r="AC121" s="164"/>
      <c r="AD121" s="389"/>
      <c r="AF121" s="412">
        <f t="shared" si="15"/>
        <v>96</v>
      </c>
      <c r="AG121" s="383"/>
      <c r="AH121" s="383"/>
      <c r="AI121" s="170"/>
      <c r="AJ121" s="164"/>
      <c r="AK121" s="389"/>
      <c r="AN121" s="412">
        <f t="shared" si="16"/>
        <v>96</v>
      </c>
      <c r="AO121" s="383"/>
      <c r="AP121" s="383"/>
      <c r="AQ121" s="170"/>
      <c r="AR121" s="164"/>
      <c r="AS121" s="389"/>
      <c r="AU121" s="412">
        <f t="shared" si="17"/>
        <v>96</v>
      </c>
      <c r="AV121" s="383"/>
      <c r="AW121" s="383"/>
      <c r="AX121" s="170"/>
      <c r="AY121" s="164"/>
      <c r="AZ121" s="389"/>
      <c r="BB121" s="412">
        <f t="shared" si="18"/>
        <v>96</v>
      </c>
      <c r="BC121" s="415"/>
      <c r="BD121" s="415"/>
    </row>
    <row r="122" spans="3:56" s="364" customFormat="1" x14ac:dyDescent="0.25">
      <c r="C122" s="412">
        <f t="shared" si="11"/>
        <v>97</v>
      </c>
      <c r="D122" s="383"/>
      <c r="E122" s="383"/>
      <c r="F122" s="383"/>
      <c r="G122" s="383"/>
      <c r="H122" s="170"/>
      <c r="I122" s="164"/>
      <c r="J122" s="389"/>
      <c r="L122" s="412">
        <f t="shared" si="12"/>
        <v>97</v>
      </c>
      <c r="M122" s="383"/>
      <c r="N122" s="383"/>
      <c r="O122" s="383"/>
      <c r="P122" s="383"/>
      <c r="Q122" s="170"/>
      <c r="R122" s="164"/>
      <c r="S122" s="389"/>
      <c r="U122" s="412">
        <f t="shared" si="13"/>
        <v>97</v>
      </c>
      <c r="V122" s="383">
        <f t="shared" si="9"/>
        <v>0</v>
      </c>
      <c r="W122" s="383">
        <f t="shared" si="10"/>
        <v>0</v>
      </c>
      <c r="Y122" s="412">
        <f t="shared" si="14"/>
        <v>97</v>
      </c>
      <c r="Z122" s="383"/>
      <c r="AA122" s="383"/>
      <c r="AB122" s="170"/>
      <c r="AC122" s="164"/>
      <c r="AD122" s="389"/>
      <c r="AF122" s="412">
        <f t="shared" si="15"/>
        <v>97</v>
      </c>
      <c r="AG122" s="383"/>
      <c r="AH122" s="383"/>
      <c r="AI122" s="170"/>
      <c r="AJ122" s="164"/>
      <c r="AK122" s="389"/>
      <c r="AN122" s="412">
        <f t="shared" si="16"/>
        <v>97</v>
      </c>
      <c r="AO122" s="383"/>
      <c r="AP122" s="383"/>
      <c r="AQ122" s="170"/>
      <c r="AR122" s="164"/>
      <c r="AS122" s="389"/>
      <c r="AU122" s="412">
        <f t="shared" si="17"/>
        <v>97</v>
      </c>
      <c r="AV122" s="383"/>
      <c r="AW122" s="383"/>
      <c r="AX122" s="170"/>
      <c r="AY122" s="164"/>
      <c r="AZ122" s="389"/>
      <c r="BB122" s="412">
        <f t="shared" si="18"/>
        <v>97</v>
      </c>
      <c r="BC122" s="415"/>
      <c r="BD122" s="415"/>
    </row>
    <row r="123" spans="3:56" s="364" customFormat="1" x14ac:dyDescent="0.25">
      <c r="C123" s="412">
        <f t="shared" si="11"/>
        <v>98</v>
      </c>
      <c r="D123" s="383"/>
      <c r="E123" s="383"/>
      <c r="F123" s="383"/>
      <c r="G123" s="383"/>
      <c r="H123" s="170"/>
      <c r="I123" s="164"/>
      <c r="J123" s="389"/>
      <c r="L123" s="412">
        <f t="shared" si="12"/>
        <v>98</v>
      </c>
      <c r="M123" s="383"/>
      <c r="N123" s="383"/>
      <c r="O123" s="383"/>
      <c r="P123" s="383"/>
      <c r="Q123" s="170"/>
      <c r="R123" s="164"/>
      <c r="S123" s="389"/>
      <c r="U123" s="412">
        <f t="shared" si="13"/>
        <v>98</v>
      </c>
      <c r="V123" s="383">
        <f t="shared" ref="V123:V186" si="19">H123+I123</f>
        <v>0</v>
      </c>
      <c r="W123" s="383">
        <f t="shared" ref="W123:W186" si="20">Q123+R123</f>
        <v>0</v>
      </c>
      <c r="Y123" s="412">
        <f t="shared" si="14"/>
        <v>98</v>
      </c>
      <c r="Z123" s="383"/>
      <c r="AA123" s="383"/>
      <c r="AB123" s="170"/>
      <c r="AC123" s="164"/>
      <c r="AD123" s="389"/>
      <c r="AF123" s="412">
        <f t="shared" si="15"/>
        <v>98</v>
      </c>
      <c r="AG123" s="383"/>
      <c r="AH123" s="383"/>
      <c r="AI123" s="170"/>
      <c r="AJ123" s="164"/>
      <c r="AK123" s="389"/>
      <c r="AN123" s="412">
        <f t="shared" si="16"/>
        <v>98</v>
      </c>
      <c r="AO123" s="383"/>
      <c r="AP123" s="383"/>
      <c r="AQ123" s="170"/>
      <c r="AR123" s="164"/>
      <c r="AS123" s="389"/>
      <c r="AU123" s="412">
        <f t="shared" si="17"/>
        <v>98</v>
      </c>
      <c r="AV123" s="383"/>
      <c r="AW123" s="383"/>
      <c r="AX123" s="170"/>
      <c r="AY123" s="164"/>
      <c r="AZ123" s="389"/>
      <c r="BB123" s="412">
        <f t="shared" si="18"/>
        <v>98</v>
      </c>
      <c r="BC123" s="415"/>
      <c r="BD123" s="415"/>
    </row>
    <row r="124" spans="3:56" s="364" customFormat="1" x14ac:dyDescent="0.25">
      <c r="C124" s="412">
        <f t="shared" si="11"/>
        <v>99</v>
      </c>
      <c r="D124" s="383"/>
      <c r="E124" s="383"/>
      <c r="F124" s="383"/>
      <c r="G124" s="383"/>
      <c r="H124" s="170"/>
      <c r="I124" s="164"/>
      <c r="J124" s="389"/>
      <c r="L124" s="412">
        <f t="shared" si="12"/>
        <v>99</v>
      </c>
      <c r="M124" s="383"/>
      <c r="N124" s="383"/>
      <c r="O124" s="383"/>
      <c r="P124" s="383"/>
      <c r="Q124" s="170"/>
      <c r="R124" s="164"/>
      <c r="S124" s="389"/>
      <c r="U124" s="412">
        <f t="shared" si="13"/>
        <v>99</v>
      </c>
      <c r="V124" s="383">
        <f t="shared" si="19"/>
        <v>0</v>
      </c>
      <c r="W124" s="383">
        <f t="shared" si="20"/>
        <v>0</v>
      </c>
      <c r="Y124" s="412">
        <f t="shared" si="14"/>
        <v>99</v>
      </c>
      <c r="Z124" s="383"/>
      <c r="AA124" s="383"/>
      <c r="AB124" s="170"/>
      <c r="AC124" s="164"/>
      <c r="AD124" s="389"/>
      <c r="AF124" s="412">
        <f t="shared" si="15"/>
        <v>99</v>
      </c>
      <c r="AG124" s="383"/>
      <c r="AH124" s="383"/>
      <c r="AI124" s="170"/>
      <c r="AJ124" s="164"/>
      <c r="AK124" s="389"/>
      <c r="AN124" s="412">
        <f t="shared" si="16"/>
        <v>99</v>
      </c>
      <c r="AO124" s="383"/>
      <c r="AP124" s="383"/>
      <c r="AQ124" s="170"/>
      <c r="AR124" s="164"/>
      <c r="AS124" s="389"/>
      <c r="AU124" s="412">
        <f t="shared" si="17"/>
        <v>99</v>
      </c>
      <c r="AV124" s="383"/>
      <c r="AW124" s="383"/>
      <c r="AX124" s="170"/>
      <c r="AY124" s="164"/>
      <c r="AZ124" s="389"/>
      <c r="BB124" s="412">
        <f t="shared" si="18"/>
        <v>99</v>
      </c>
      <c r="BC124" s="415"/>
      <c r="BD124" s="415"/>
    </row>
    <row r="125" spans="3:56" s="364" customFormat="1" x14ac:dyDescent="0.25">
      <c r="C125" s="412">
        <f t="shared" si="11"/>
        <v>100</v>
      </c>
      <c r="D125" s="383"/>
      <c r="E125" s="383"/>
      <c r="F125" s="383"/>
      <c r="G125" s="383"/>
      <c r="H125" s="170"/>
      <c r="I125" s="164"/>
      <c r="J125" s="389"/>
      <c r="L125" s="412">
        <f t="shared" si="12"/>
        <v>100</v>
      </c>
      <c r="M125" s="383"/>
      <c r="N125" s="383"/>
      <c r="O125" s="383"/>
      <c r="P125" s="383"/>
      <c r="Q125" s="170"/>
      <c r="R125" s="164"/>
      <c r="S125" s="389"/>
      <c r="U125" s="412">
        <f t="shared" si="13"/>
        <v>100</v>
      </c>
      <c r="V125" s="383">
        <f t="shared" si="19"/>
        <v>0</v>
      </c>
      <c r="W125" s="383">
        <f t="shared" si="20"/>
        <v>0</v>
      </c>
      <c r="Y125" s="412">
        <f t="shared" si="14"/>
        <v>100</v>
      </c>
      <c r="Z125" s="383"/>
      <c r="AA125" s="383"/>
      <c r="AB125" s="170"/>
      <c r="AC125" s="164"/>
      <c r="AD125" s="389"/>
      <c r="AF125" s="412">
        <f t="shared" si="15"/>
        <v>100</v>
      </c>
      <c r="AG125" s="383"/>
      <c r="AH125" s="383"/>
      <c r="AI125" s="170"/>
      <c r="AJ125" s="164"/>
      <c r="AK125" s="389"/>
      <c r="AN125" s="412">
        <f t="shared" si="16"/>
        <v>100</v>
      </c>
      <c r="AO125" s="383"/>
      <c r="AP125" s="383"/>
      <c r="AQ125" s="170"/>
      <c r="AR125" s="164"/>
      <c r="AS125" s="389"/>
      <c r="AU125" s="412">
        <f t="shared" si="17"/>
        <v>100</v>
      </c>
      <c r="AV125" s="383"/>
      <c r="AW125" s="383"/>
      <c r="AX125" s="170"/>
      <c r="AY125" s="164"/>
      <c r="AZ125" s="389"/>
      <c r="BB125" s="412">
        <f t="shared" si="18"/>
        <v>100</v>
      </c>
      <c r="BC125" s="415"/>
      <c r="BD125" s="415"/>
    </row>
    <row r="126" spans="3:56" s="364" customFormat="1" x14ac:dyDescent="0.25">
      <c r="C126" s="412">
        <f t="shared" si="11"/>
        <v>101</v>
      </c>
      <c r="D126" s="383"/>
      <c r="E126" s="383"/>
      <c r="F126" s="383"/>
      <c r="G126" s="383"/>
      <c r="H126" s="170"/>
      <c r="I126" s="164"/>
      <c r="J126" s="389"/>
      <c r="L126" s="412">
        <f t="shared" si="12"/>
        <v>101</v>
      </c>
      <c r="M126" s="383"/>
      <c r="N126" s="383"/>
      <c r="O126" s="383"/>
      <c r="P126" s="383"/>
      <c r="Q126" s="170"/>
      <c r="R126" s="164"/>
      <c r="S126" s="389"/>
      <c r="U126" s="412">
        <f t="shared" si="13"/>
        <v>101</v>
      </c>
      <c r="V126" s="383">
        <f t="shared" si="19"/>
        <v>0</v>
      </c>
      <c r="W126" s="383">
        <f t="shared" si="20"/>
        <v>0</v>
      </c>
      <c r="Y126" s="412">
        <f t="shared" si="14"/>
        <v>101</v>
      </c>
      <c r="Z126" s="383"/>
      <c r="AA126" s="383"/>
      <c r="AB126" s="170"/>
      <c r="AC126" s="164"/>
      <c r="AD126" s="389"/>
      <c r="AF126" s="412">
        <f t="shared" si="15"/>
        <v>101</v>
      </c>
      <c r="AG126" s="383"/>
      <c r="AH126" s="383"/>
      <c r="AI126" s="170"/>
      <c r="AJ126" s="164"/>
      <c r="AK126" s="389"/>
      <c r="AN126" s="412">
        <f t="shared" si="16"/>
        <v>101</v>
      </c>
      <c r="AO126" s="383"/>
      <c r="AP126" s="383"/>
      <c r="AQ126" s="170"/>
      <c r="AR126" s="164"/>
      <c r="AS126" s="389"/>
      <c r="AU126" s="412">
        <f t="shared" si="17"/>
        <v>101</v>
      </c>
      <c r="AV126" s="383"/>
      <c r="AW126" s="383"/>
      <c r="AX126" s="170"/>
      <c r="AY126" s="164"/>
      <c r="AZ126" s="389"/>
      <c r="BB126" s="412">
        <f t="shared" si="18"/>
        <v>101</v>
      </c>
      <c r="BC126" s="415"/>
      <c r="BD126" s="415"/>
    </row>
    <row r="127" spans="3:56" s="364" customFormat="1" x14ac:dyDescent="0.25">
      <c r="C127" s="412">
        <f t="shared" si="11"/>
        <v>102</v>
      </c>
      <c r="D127" s="383"/>
      <c r="E127" s="383"/>
      <c r="F127" s="383"/>
      <c r="G127" s="383"/>
      <c r="H127" s="170"/>
      <c r="I127" s="164"/>
      <c r="J127" s="389"/>
      <c r="L127" s="412">
        <f t="shared" si="12"/>
        <v>102</v>
      </c>
      <c r="M127" s="383"/>
      <c r="N127" s="383"/>
      <c r="O127" s="383"/>
      <c r="P127" s="383"/>
      <c r="Q127" s="170"/>
      <c r="R127" s="164"/>
      <c r="S127" s="389"/>
      <c r="U127" s="412">
        <f t="shared" si="13"/>
        <v>102</v>
      </c>
      <c r="V127" s="383">
        <f t="shared" si="19"/>
        <v>0</v>
      </c>
      <c r="W127" s="383">
        <f t="shared" si="20"/>
        <v>0</v>
      </c>
      <c r="Y127" s="412">
        <f t="shared" si="14"/>
        <v>102</v>
      </c>
      <c r="Z127" s="383"/>
      <c r="AA127" s="383"/>
      <c r="AB127" s="170"/>
      <c r="AC127" s="164"/>
      <c r="AD127" s="389"/>
      <c r="AF127" s="412">
        <f t="shared" si="15"/>
        <v>102</v>
      </c>
      <c r="AG127" s="383"/>
      <c r="AH127" s="383"/>
      <c r="AI127" s="170"/>
      <c r="AJ127" s="164"/>
      <c r="AK127" s="389"/>
      <c r="AN127" s="412">
        <f t="shared" si="16"/>
        <v>102</v>
      </c>
      <c r="AO127" s="383"/>
      <c r="AP127" s="383"/>
      <c r="AQ127" s="170"/>
      <c r="AR127" s="164"/>
      <c r="AS127" s="389"/>
      <c r="AU127" s="412">
        <f t="shared" si="17"/>
        <v>102</v>
      </c>
      <c r="AV127" s="383"/>
      <c r="AW127" s="383"/>
      <c r="AX127" s="170"/>
      <c r="AY127" s="164"/>
      <c r="AZ127" s="389"/>
      <c r="BB127" s="412">
        <f t="shared" si="18"/>
        <v>102</v>
      </c>
      <c r="BC127" s="415"/>
      <c r="BD127" s="415"/>
    </row>
    <row r="128" spans="3:56" s="364" customFormat="1" x14ac:dyDescent="0.25">
      <c r="C128" s="412">
        <f t="shared" si="11"/>
        <v>103</v>
      </c>
      <c r="D128" s="383"/>
      <c r="E128" s="383"/>
      <c r="F128" s="383"/>
      <c r="G128" s="383"/>
      <c r="H128" s="170"/>
      <c r="I128" s="164"/>
      <c r="J128" s="389"/>
      <c r="L128" s="412">
        <f t="shared" si="12"/>
        <v>103</v>
      </c>
      <c r="M128" s="383"/>
      <c r="N128" s="383"/>
      <c r="O128" s="383"/>
      <c r="P128" s="383"/>
      <c r="Q128" s="170"/>
      <c r="R128" s="164"/>
      <c r="S128" s="389"/>
      <c r="U128" s="412">
        <f t="shared" si="13"/>
        <v>103</v>
      </c>
      <c r="V128" s="383">
        <f t="shared" si="19"/>
        <v>0</v>
      </c>
      <c r="W128" s="383">
        <f t="shared" si="20"/>
        <v>0</v>
      </c>
      <c r="Y128" s="412">
        <f t="shared" si="14"/>
        <v>103</v>
      </c>
      <c r="Z128" s="383"/>
      <c r="AA128" s="383"/>
      <c r="AB128" s="170"/>
      <c r="AC128" s="164"/>
      <c r="AD128" s="389"/>
      <c r="AF128" s="412">
        <f t="shared" si="15"/>
        <v>103</v>
      </c>
      <c r="AG128" s="383"/>
      <c r="AH128" s="383"/>
      <c r="AI128" s="170"/>
      <c r="AJ128" s="164"/>
      <c r="AK128" s="389"/>
      <c r="AN128" s="412">
        <f t="shared" si="16"/>
        <v>103</v>
      </c>
      <c r="AO128" s="383"/>
      <c r="AP128" s="383"/>
      <c r="AQ128" s="170"/>
      <c r="AR128" s="164"/>
      <c r="AS128" s="389"/>
      <c r="AU128" s="412">
        <f t="shared" si="17"/>
        <v>103</v>
      </c>
      <c r="AV128" s="383"/>
      <c r="AW128" s="383"/>
      <c r="AX128" s="170"/>
      <c r="AY128" s="164"/>
      <c r="AZ128" s="389"/>
      <c r="BB128" s="412">
        <f t="shared" si="18"/>
        <v>103</v>
      </c>
      <c r="BC128" s="415"/>
      <c r="BD128" s="415"/>
    </row>
    <row r="129" spans="3:56" s="364" customFormat="1" x14ac:dyDescent="0.25">
      <c r="C129" s="412">
        <f t="shared" si="11"/>
        <v>104</v>
      </c>
      <c r="D129" s="383"/>
      <c r="E129" s="383"/>
      <c r="F129" s="383"/>
      <c r="G129" s="383"/>
      <c r="H129" s="170"/>
      <c r="I129" s="164"/>
      <c r="J129" s="389"/>
      <c r="L129" s="412">
        <f t="shared" si="12"/>
        <v>104</v>
      </c>
      <c r="M129" s="383"/>
      <c r="N129" s="383"/>
      <c r="O129" s="383"/>
      <c r="P129" s="383"/>
      <c r="Q129" s="170"/>
      <c r="R129" s="164"/>
      <c r="S129" s="389"/>
      <c r="U129" s="412">
        <f t="shared" si="13"/>
        <v>104</v>
      </c>
      <c r="V129" s="383">
        <f t="shared" si="19"/>
        <v>0</v>
      </c>
      <c r="W129" s="383">
        <f t="shared" si="20"/>
        <v>0</v>
      </c>
      <c r="Y129" s="412">
        <f t="shared" si="14"/>
        <v>104</v>
      </c>
      <c r="Z129" s="383"/>
      <c r="AA129" s="383"/>
      <c r="AB129" s="170"/>
      <c r="AC129" s="164"/>
      <c r="AD129" s="389"/>
      <c r="AF129" s="412">
        <f t="shared" si="15"/>
        <v>104</v>
      </c>
      <c r="AG129" s="383"/>
      <c r="AH129" s="383"/>
      <c r="AI129" s="170"/>
      <c r="AJ129" s="164"/>
      <c r="AK129" s="389"/>
      <c r="AN129" s="412">
        <f t="shared" si="16"/>
        <v>104</v>
      </c>
      <c r="AO129" s="383"/>
      <c r="AP129" s="383"/>
      <c r="AQ129" s="170"/>
      <c r="AR129" s="164"/>
      <c r="AS129" s="389"/>
      <c r="AU129" s="412">
        <f t="shared" si="17"/>
        <v>104</v>
      </c>
      <c r="AV129" s="383"/>
      <c r="AW129" s="383"/>
      <c r="AX129" s="170"/>
      <c r="AY129" s="164"/>
      <c r="AZ129" s="389"/>
      <c r="BB129" s="412">
        <f t="shared" si="18"/>
        <v>104</v>
      </c>
      <c r="BC129" s="415"/>
      <c r="BD129" s="415"/>
    </row>
    <row r="130" spans="3:56" s="364" customFormat="1" x14ac:dyDescent="0.25">
      <c r="C130" s="412">
        <f t="shared" si="11"/>
        <v>105</v>
      </c>
      <c r="D130" s="383"/>
      <c r="E130" s="383"/>
      <c r="F130" s="383"/>
      <c r="G130" s="383"/>
      <c r="H130" s="170"/>
      <c r="I130" s="164"/>
      <c r="J130" s="389"/>
      <c r="L130" s="412">
        <f t="shared" si="12"/>
        <v>105</v>
      </c>
      <c r="M130" s="383"/>
      <c r="N130" s="383"/>
      <c r="O130" s="383"/>
      <c r="P130" s="383"/>
      <c r="Q130" s="170"/>
      <c r="R130" s="164"/>
      <c r="S130" s="389"/>
      <c r="U130" s="412">
        <f t="shared" si="13"/>
        <v>105</v>
      </c>
      <c r="V130" s="383">
        <f t="shared" si="19"/>
        <v>0</v>
      </c>
      <c r="W130" s="383">
        <f t="shared" si="20"/>
        <v>0</v>
      </c>
      <c r="Y130" s="412">
        <f t="shared" si="14"/>
        <v>105</v>
      </c>
      <c r="Z130" s="383"/>
      <c r="AA130" s="383"/>
      <c r="AB130" s="170"/>
      <c r="AC130" s="164"/>
      <c r="AD130" s="389"/>
      <c r="AF130" s="412">
        <f t="shared" si="15"/>
        <v>105</v>
      </c>
      <c r="AG130" s="383"/>
      <c r="AH130" s="383"/>
      <c r="AI130" s="170"/>
      <c r="AJ130" s="164"/>
      <c r="AK130" s="389"/>
      <c r="AN130" s="412">
        <f t="shared" si="16"/>
        <v>105</v>
      </c>
      <c r="AO130" s="383"/>
      <c r="AP130" s="383"/>
      <c r="AQ130" s="170"/>
      <c r="AR130" s="164"/>
      <c r="AS130" s="389"/>
      <c r="AU130" s="412">
        <f t="shared" si="17"/>
        <v>105</v>
      </c>
      <c r="AV130" s="383"/>
      <c r="AW130" s="383"/>
      <c r="AX130" s="170"/>
      <c r="AY130" s="164"/>
      <c r="AZ130" s="389"/>
      <c r="BB130" s="412">
        <f t="shared" si="18"/>
        <v>105</v>
      </c>
      <c r="BC130" s="415"/>
      <c r="BD130" s="415"/>
    </row>
    <row r="131" spans="3:56" s="364" customFormat="1" x14ac:dyDescent="0.25">
      <c r="C131" s="412">
        <f t="shared" si="11"/>
        <v>106</v>
      </c>
      <c r="D131" s="383"/>
      <c r="E131" s="383"/>
      <c r="F131" s="383"/>
      <c r="G131" s="383"/>
      <c r="H131" s="170"/>
      <c r="I131" s="164"/>
      <c r="J131" s="389"/>
      <c r="L131" s="412">
        <f t="shared" si="12"/>
        <v>106</v>
      </c>
      <c r="M131" s="383"/>
      <c r="N131" s="383"/>
      <c r="O131" s="383"/>
      <c r="P131" s="383"/>
      <c r="Q131" s="170"/>
      <c r="R131" s="164"/>
      <c r="S131" s="389"/>
      <c r="U131" s="412">
        <f t="shared" si="13"/>
        <v>106</v>
      </c>
      <c r="V131" s="383">
        <f t="shared" si="19"/>
        <v>0</v>
      </c>
      <c r="W131" s="383">
        <f t="shared" si="20"/>
        <v>0</v>
      </c>
      <c r="Y131" s="412">
        <f t="shared" si="14"/>
        <v>106</v>
      </c>
      <c r="Z131" s="383"/>
      <c r="AA131" s="383"/>
      <c r="AB131" s="170"/>
      <c r="AC131" s="164"/>
      <c r="AD131" s="389"/>
      <c r="AF131" s="412">
        <f t="shared" si="15"/>
        <v>106</v>
      </c>
      <c r="AG131" s="383"/>
      <c r="AH131" s="383"/>
      <c r="AI131" s="170"/>
      <c r="AJ131" s="164"/>
      <c r="AK131" s="389"/>
      <c r="AN131" s="412">
        <f t="shared" si="16"/>
        <v>106</v>
      </c>
      <c r="AO131" s="383"/>
      <c r="AP131" s="383"/>
      <c r="AQ131" s="170"/>
      <c r="AR131" s="164"/>
      <c r="AS131" s="389"/>
      <c r="AU131" s="412">
        <f t="shared" si="17"/>
        <v>106</v>
      </c>
      <c r="AV131" s="383"/>
      <c r="AW131" s="383"/>
      <c r="AX131" s="170"/>
      <c r="AY131" s="164"/>
      <c r="AZ131" s="389"/>
      <c r="BB131" s="412">
        <f t="shared" si="18"/>
        <v>106</v>
      </c>
      <c r="BC131" s="415"/>
      <c r="BD131" s="415"/>
    </row>
    <row r="132" spans="3:56" s="364" customFormat="1" x14ac:dyDescent="0.25">
      <c r="C132" s="412">
        <f t="shared" si="11"/>
        <v>107</v>
      </c>
      <c r="D132" s="383"/>
      <c r="E132" s="383"/>
      <c r="F132" s="383"/>
      <c r="G132" s="383"/>
      <c r="H132" s="170"/>
      <c r="I132" s="164"/>
      <c r="J132" s="389"/>
      <c r="L132" s="412">
        <f t="shared" si="12"/>
        <v>107</v>
      </c>
      <c r="M132" s="383"/>
      <c r="N132" s="383"/>
      <c r="O132" s="383"/>
      <c r="P132" s="383"/>
      <c r="Q132" s="170"/>
      <c r="R132" s="164"/>
      <c r="S132" s="389"/>
      <c r="U132" s="412">
        <f t="shared" si="13"/>
        <v>107</v>
      </c>
      <c r="V132" s="383">
        <f t="shared" si="19"/>
        <v>0</v>
      </c>
      <c r="W132" s="383">
        <f t="shared" si="20"/>
        <v>0</v>
      </c>
      <c r="Y132" s="412">
        <f t="shared" si="14"/>
        <v>107</v>
      </c>
      <c r="Z132" s="383"/>
      <c r="AA132" s="383"/>
      <c r="AB132" s="170"/>
      <c r="AC132" s="164"/>
      <c r="AD132" s="389"/>
      <c r="AF132" s="412">
        <f t="shared" si="15"/>
        <v>107</v>
      </c>
      <c r="AG132" s="383"/>
      <c r="AH132" s="383"/>
      <c r="AI132" s="170"/>
      <c r="AJ132" s="164"/>
      <c r="AK132" s="389"/>
      <c r="AN132" s="412">
        <f t="shared" si="16"/>
        <v>107</v>
      </c>
      <c r="AO132" s="383"/>
      <c r="AP132" s="383"/>
      <c r="AQ132" s="170"/>
      <c r="AR132" s="164"/>
      <c r="AS132" s="389"/>
      <c r="AU132" s="412">
        <f t="shared" si="17"/>
        <v>107</v>
      </c>
      <c r="AV132" s="383"/>
      <c r="AW132" s="383"/>
      <c r="AX132" s="170"/>
      <c r="AY132" s="164"/>
      <c r="AZ132" s="389"/>
      <c r="BB132" s="412">
        <f t="shared" si="18"/>
        <v>107</v>
      </c>
      <c r="BC132" s="415"/>
      <c r="BD132" s="415"/>
    </row>
    <row r="133" spans="3:56" s="364" customFormat="1" x14ac:dyDescent="0.25">
      <c r="C133" s="412">
        <f t="shared" si="11"/>
        <v>108</v>
      </c>
      <c r="D133" s="383"/>
      <c r="E133" s="383"/>
      <c r="F133" s="383"/>
      <c r="G133" s="383"/>
      <c r="H133" s="170"/>
      <c r="I133" s="164"/>
      <c r="J133" s="389"/>
      <c r="L133" s="412">
        <f t="shared" si="12"/>
        <v>108</v>
      </c>
      <c r="M133" s="383"/>
      <c r="N133" s="383"/>
      <c r="O133" s="383"/>
      <c r="P133" s="383"/>
      <c r="Q133" s="170"/>
      <c r="R133" s="164"/>
      <c r="S133" s="389"/>
      <c r="U133" s="412">
        <f t="shared" si="13"/>
        <v>108</v>
      </c>
      <c r="V133" s="383">
        <f t="shared" si="19"/>
        <v>0</v>
      </c>
      <c r="W133" s="383">
        <f t="shared" si="20"/>
        <v>0</v>
      </c>
      <c r="Y133" s="412">
        <f t="shared" si="14"/>
        <v>108</v>
      </c>
      <c r="Z133" s="383"/>
      <c r="AA133" s="383"/>
      <c r="AB133" s="170"/>
      <c r="AC133" s="164"/>
      <c r="AD133" s="389"/>
      <c r="AF133" s="412">
        <f t="shared" si="15"/>
        <v>108</v>
      </c>
      <c r="AG133" s="383"/>
      <c r="AH133" s="383"/>
      <c r="AI133" s="170"/>
      <c r="AJ133" s="164"/>
      <c r="AK133" s="389"/>
      <c r="AN133" s="412">
        <f t="shared" si="16"/>
        <v>108</v>
      </c>
      <c r="AO133" s="383"/>
      <c r="AP133" s="383"/>
      <c r="AQ133" s="170"/>
      <c r="AR133" s="164"/>
      <c r="AS133" s="389"/>
      <c r="AU133" s="412">
        <f t="shared" si="17"/>
        <v>108</v>
      </c>
      <c r="AV133" s="383"/>
      <c r="AW133" s="383"/>
      <c r="AX133" s="170"/>
      <c r="AY133" s="164"/>
      <c r="AZ133" s="389"/>
      <c r="BB133" s="412">
        <f t="shared" si="18"/>
        <v>108</v>
      </c>
      <c r="BC133" s="415"/>
      <c r="BD133" s="415"/>
    </row>
    <row r="134" spans="3:56" s="364" customFormat="1" x14ac:dyDescent="0.25">
      <c r="C134" s="412">
        <f t="shared" si="11"/>
        <v>109</v>
      </c>
      <c r="D134" s="383"/>
      <c r="E134" s="383"/>
      <c r="F134" s="383"/>
      <c r="G134" s="383"/>
      <c r="H134" s="170"/>
      <c r="I134" s="164"/>
      <c r="J134" s="389"/>
      <c r="L134" s="412">
        <f t="shared" si="12"/>
        <v>109</v>
      </c>
      <c r="M134" s="383"/>
      <c r="N134" s="383"/>
      <c r="O134" s="383"/>
      <c r="P134" s="383"/>
      <c r="Q134" s="170"/>
      <c r="R134" s="164"/>
      <c r="S134" s="389"/>
      <c r="U134" s="412">
        <f t="shared" si="13"/>
        <v>109</v>
      </c>
      <c r="V134" s="383">
        <f t="shared" si="19"/>
        <v>0</v>
      </c>
      <c r="W134" s="383">
        <f t="shared" si="20"/>
        <v>0</v>
      </c>
      <c r="Y134" s="412">
        <f t="shared" si="14"/>
        <v>109</v>
      </c>
      <c r="Z134" s="383"/>
      <c r="AA134" s="383"/>
      <c r="AB134" s="170"/>
      <c r="AC134" s="164"/>
      <c r="AD134" s="389"/>
      <c r="AF134" s="412">
        <f t="shared" si="15"/>
        <v>109</v>
      </c>
      <c r="AG134" s="383"/>
      <c r="AH134" s="383"/>
      <c r="AI134" s="170"/>
      <c r="AJ134" s="164"/>
      <c r="AK134" s="389"/>
      <c r="AN134" s="412">
        <f t="shared" si="16"/>
        <v>109</v>
      </c>
      <c r="AO134" s="383"/>
      <c r="AP134" s="383"/>
      <c r="AQ134" s="170"/>
      <c r="AR134" s="164"/>
      <c r="AS134" s="389"/>
      <c r="AU134" s="412">
        <f t="shared" si="17"/>
        <v>109</v>
      </c>
      <c r="AV134" s="383"/>
      <c r="AW134" s="383"/>
      <c r="AX134" s="170"/>
      <c r="AY134" s="164"/>
      <c r="AZ134" s="389"/>
      <c r="BB134" s="412">
        <f t="shared" si="18"/>
        <v>109</v>
      </c>
      <c r="BC134" s="415"/>
      <c r="BD134" s="415"/>
    </row>
    <row r="135" spans="3:56" s="364" customFormat="1" x14ac:dyDescent="0.25">
      <c r="C135" s="412">
        <f t="shared" si="11"/>
        <v>110</v>
      </c>
      <c r="D135" s="383"/>
      <c r="E135" s="383"/>
      <c r="F135" s="383"/>
      <c r="G135" s="383"/>
      <c r="H135" s="170"/>
      <c r="I135" s="164"/>
      <c r="J135" s="389"/>
      <c r="L135" s="412">
        <f t="shared" si="12"/>
        <v>110</v>
      </c>
      <c r="M135" s="383"/>
      <c r="N135" s="383"/>
      <c r="O135" s="383"/>
      <c r="P135" s="383"/>
      <c r="Q135" s="170"/>
      <c r="R135" s="164"/>
      <c r="S135" s="389"/>
      <c r="U135" s="412">
        <f t="shared" si="13"/>
        <v>110</v>
      </c>
      <c r="V135" s="383">
        <f t="shared" si="19"/>
        <v>0</v>
      </c>
      <c r="W135" s="383">
        <f t="shared" si="20"/>
        <v>0</v>
      </c>
      <c r="Y135" s="412">
        <f t="shared" si="14"/>
        <v>110</v>
      </c>
      <c r="Z135" s="383"/>
      <c r="AA135" s="383"/>
      <c r="AB135" s="170"/>
      <c r="AC135" s="164"/>
      <c r="AD135" s="389"/>
      <c r="AF135" s="412">
        <f t="shared" si="15"/>
        <v>110</v>
      </c>
      <c r="AG135" s="383"/>
      <c r="AH135" s="383"/>
      <c r="AI135" s="170"/>
      <c r="AJ135" s="164"/>
      <c r="AK135" s="389"/>
      <c r="AN135" s="412">
        <f t="shared" si="16"/>
        <v>110</v>
      </c>
      <c r="AO135" s="383"/>
      <c r="AP135" s="383"/>
      <c r="AQ135" s="170"/>
      <c r="AR135" s="164"/>
      <c r="AS135" s="389"/>
      <c r="AU135" s="412">
        <f t="shared" si="17"/>
        <v>110</v>
      </c>
      <c r="AV135" s="383"/>
      <c r="AW135" s="383"/>
      <c r="AX135" s="170"/>
      <c r="AY135" s="164"/>
      <c r="AZ135" s="389"/>
      <c r="BB135" s="412">
        <f t="shared" si="18"/>
        <v>110</v>
      </c>
      <c r="BC135" s="415"/>
      <c r="BD135" s="415"/>
    </row>
    <row r="136" spans="3:56" s="364" customFormat="1" x14ac:dyDescent="0.25">
      <c r="C136" s="412">
        <f t="shared" si="11"/>
        <v>111</v>
      </c>
      <c r="D136" s="383"/>
      <c r="E136" s="383"/>
      <c r="F136" s="383"/>
      <c r="G136" s="383"/>
      <c r="H136" s="170"/>
      <c r="I136" s="164"/>
      <c r="J136" s="389"/>
      <c r="L136" s="412">
        <f t="shared" si="12"/>
        <v>111</v>
      </c>
      <c r="M136" s="383"/>
      <c r="N136" s="383"/>
      <c r="O136" s="383"/>
      <c r="P136" s="383"/>
      <c r="Q136" s="170"/>
      <c r="R136" s="164"/>
      <c r="S136" s="389"/>
      <c r="U136" s="412">
        <f t="shared" si="13"/>
        <v>111</v>
      </c>
      <c r="V136" s="383">
        <f t="shared" si="19"/>
        <v>0</v>
      </c>
      <c r="W136" s="383">
        <f t="shared" si="20"/>
        <v>0</v>
      </c>
      <c r="Y136" s="412">
        <f t="shared" si="14"/>
        <v>111</v>
      </c>
      <c r="Z136" s="383"/>
      <c r="AA136" s="383"/>
      <c r="AB136" s="170"/>
      <c r="AC136" s="164"/>
      <c r="AD136" s="389"/>
      <c r="AF136" s="412">
        <f t="shared" si="15"/>
        <v>111</v>
      </c>
      <c r="AG136" s="383"/>
      <c r="AH136" s="383"/>
      <c r="AI136" s="170"/>
      <c r="AJ136" s="164"/>
      <c r="AK136" s="389"/>
      <c r="AN136" s="412">
        <f t="shared" si="16"/>
        <v>111</v>
      </c>
      <c r="AO136" s="383"/>
      <c r="AP136" s="383"/>
      <c r="AQ136" s="170"/>
      <c r="AR136" s="164"/>
      <c r="AS136" s="389"/>
      <c r="AU136" s="412">
        <f t="shared" si="17"/>
        <v>111</v>
      </c>
      <c r="AV136" s="383"/>
      <c r="AW136" s="383"/>
      <c r="AX136" s="170"/>
      <c r="AY136" s="164"/>
      <c r="AZ136" s="389"/>
      <c r="BB136" s="412">
        <f t="shared" si="18"/>
        <v>111</v>
      </c>
      <c r="BC136" s="415"/>
      <c r="BD136" s="415"/>
    </row>
    <row r="137" spans="3:56" s="364" customFormat="1" x14ac:dyDescent="0.25">
      <c r="C137" s="412">
        <f t="shared" si="11"/>
        <v>112</v>
      </c>
      <c r="D137" s="383"/>
      <c r="E137" s="383"/>
      <c r="F137" s="383"/>
      <c r="G137" s="383"/>
      <c r="H137" s="170"/>
      <c r="I137" s="164"/>
      <c r="J137" s="389"/>
      <c r="L137" s="412">
        <f t="shared" si="12"/>
        <v>112</v>
      </c>
      <c r="M137" s="383"/>
      <c r="N137" s="383"/>
      <c r="O137" s="383"/>
      <c r="P137" s="383"/>
      <c r="Q137" s="170"/>
      <c r="R137" s="164"/>
      <c r="S137" s="389"/>
      <c r="U137" s="412">
        <f t="shared" si="13"/>
        <v>112</v>
      </c>
      <c r="V137" s="383">
        <f t="shared" si="19"/>
        <v>0</v>
      </c>
      <c r="W137" s="383">
        <f t="shared" si="20"/>
        <v>0</v>
      </c>
      <c r="Y137" s="412">
        <f t="shared" si="14"/>
        <v>112</v>
      </c>
      <c r="Z137" s="383"/>
      <c r="AA137" s="383"/>
      <c r="AB137" s="170"/>
      <c r="AC137" s="164"/>
      <c r="AD137" s="389"/>
      <c r="AF137" s="412">
        <f t="shared" si="15"/>
        <v>112</v>
      </c>
      <c r="AG137" s="383"/>
      <c r="AH137" s="383"/>
      <c r="AI137" s="170"/>
      <c r="AJ137" s="164"/>
      <c r="AK137" s="389"/>
      <c r="AN137" s="412">
        <f t="shared" si="16"/>
        <v>112</v>
      </c>
      <c r="AO137" s="383"/>
      <c r="AP137" s="383"/>
      <c r="AQ137" s="170"/>
      <c r="AR137" s="164"/>
      <c r="AS137" s="389"/>
      <c r="AU137" s="412">
        <f t="shared" si="17"/>
        <v>112</v>
      </c>
      <c r="AV137" s="383"/>
      <c r="AW137" s="383"/>
      <c r="AX137" s="170"/>
      <c r="AY137" s="164"/>
      <c r="AZ137" s="389"/>
      <c r="BB137" s="412">
        <f t="shared" si="18"/>
        <v>112</v>
      </c>
      <c r="BC137" s="415"/>
      <c r="BD137" s="415"/>
    </row>
    <row r="138" spans="3:56" s="364" customFormat="1" x14ac:dyDescent="0.25">
      <c r="C138" s="412">
        <f t="shared" si="11"/>
        <v>113</v>
      </c>
      <c r="D138" s="383"/>
      <c r="E138" s="383"/>
      <c r="F138" s="383"/>
      <c r="G138" s="383"/>
      <c r="H138" s="170"/>
      <c r="I138" s="164"/>
      <c r="J138" s="389"/>
      <c r="L138" s="412">
        <f t="shared" si="12"/>
        <v>113</v>
      </c>
      <c r="M138" s="383"/>
      <c r="N138" s="383"/>
      <c r="O138" s="383"/>
      <c r="P138" s="383"/>
      <c r="Q138" s="170"/>
      <c r="R138" s="164"/>
      <c r="S138" s="389"/>
      <c r="U138" s="412">
        <f t="shared" si="13"/>
        <v>113</v>
      </c>
      <c r="V138" s="383">
        <f t="shared" si="19"/>
        <v>0</v>
      </c>
      <c r="W138" s="383">
        <f t="shared" si="20"/>
        <v>0</v>
      </c>
      <c r="Y138" s="412">
        <f t="shared" si="14"/>
        <v>113</v>
      </c>
      <c r="Z138" s="383"/>
      <c r="AA138" s="383"/>
      <c r="AB138" s="170"/>
      <c r="AC138" s="164"/>
      <c r="AD138" s="389"/>
      <c r="AF138" s="412">
        <f t="shared" si="15"/>
        <v>113</v>
      </c>
      <c r="AG138" s="383"/>
      <c r="AH138" s="383"/>
      <c r="AI138" s="170"/>
      <c r="AJ138" s="164"/>
      <c r="AK138" s="389"/>
      <c r="AN138" s="412">
        <f t="shared" si="16"/>
        <v>113</v>
      </c>
      <c r="AO138" s="383"/>
      <c r="AP138" s="383"/>
      <c r="AQ138" s="170"/>
      <c r="AR138" s="164"/>
      <c r="AS138" s="389"/>
      <c r="AU138" s="412">
        <f t="shared" si="17"/>
        <v>113</v>
      </c>
      <c r="AV138" s="383"/>
      <c r="AW138" s="383"/>
      <c r="AX138" s="170"/>
      <c r="AY138" s="164"/>
      <c r="AZ138" s="389"/>
      <c r="BB138" s="412">
        <f t="shared" si="18"/>
        <v>113</v>
      </c>
      <c r="BC138" s="415"/>
      <c r="BD138" s="415"/>
    </row>
    <row r="139" spans="3:56" s="364" customFormat="1" x14ac:dyDescent="0.25">
      <c r="C139" s="412">
        <f t="shared" si="11"/>
        <v>114</v>
      </c>
      <c r="D139" s="383"/>
      <c r="E139" s="383"/>
      <c r="F139" s="383"/>
      <c r="G139" s="383"/>
      <c r="H139" s="170"/>
      <c r="I139" s="164"/>
      <c r="J139" s="389"/>
      <c r="L139" s="412">
        <f t="shared" si="12"/>
        <v>114</v>
      </c>
      <c r="M139" s="383"/>
      <c r="N139" s="383"/>
      <c r="O139" s="383"/>
      <c r="P139" s="383"/>
      <c r="Q139" s="170"/>
      <c r="R139" s="164"/>
      <c r="S139" s="389"/>
      <c r="U139" s="412">
        <f t="shared" si="13"/>
        <v>114</v>
      </c>
      <c r="V139" s="383">
        <f t="shared" si="19"/>
        <v>0</v>
      </c>
      <c r="W139" s="383">
        <f t="shared" si="20"/>
        <v>0</v>
      </c>
      <c r="Y139" s="412">
        <f t="shared" si="14"/>
        <v>114</v>
      </c>
      <c r="Z139" s="383"/>
      <c r="AA139" s="383"/>
      <c r="AB139" s="170"/>
      <c r="AC139" s="164"/>
      <c r="AD139" s="389"/>
      <c r="AF139" s="412">
        <f t="shared" si="15"/>
        <v>114</v>
      </c>
      <c r="AG139" s="383"/>
      <c r="AH139" s="383"/>
      <c r="AI139" s="170"/>
      <c r="AJ139" s="164"/>
      <c r="AK139" s="389"/>
      <c r="AN139" s="412">
        <f t="shared" si="16"/>
        <v>114</v>
      </c>
      <c r="AO139" s="383"/>
      <c r="AP139" s="383"/>
      <c r="AQ139" s="170"/>
      <c r="AR139" s="164"/>
      <c r="AS139" s="389"/>
      <c r="AU139" s="412">
        <f t="shared" si="17"/>
        <v>114</v>
      </c>
      <c r="AV139" s="383"/>
      <c r="AW139" s="383"/>
      <c r="AX139" s="170"/>
      <c r="AY139" s="164"/>
      <c r="AZ139" s="389"/>
      <c r="BB139" s="412">
        <f t="shared" si="18"/>
        <v>114</v>
      </c>
      <c r="BC139" s="415"/>
      <c r="BD139" s="415"/>
    </row>
    <row r="140" spans="3:56" s="364" customFormat="1" x14ac:dyDescent="0.25">
      <c r="C140" s="412">
        <f t="shared" si="11"/>
        <v>115</v>
      </c>
      <c r="D140" s="383"/>
      <c r="E140" s="383"/>
      <c r="F140" s="383"/>
      <c r="G140" s="383"/>
      <c r="H140" s="170"/>
      <c r="I140" s="164"/>
      <c r="J140" s="389"/>
      <c r="L140" s="412">
        <f t="shared" si="12"/>
        <v>115</v>
      </c>
      <c r="M140" s="383"/>
      <c r="N140" s="383"/>
      <c r="O140" s="383"/>
      <c r="P140" s="383"/>
      <c r="Q140" s="170"/>
      <c r="R140" s="164"/>
      <c r="S140" s="389"/>
      <c r="U140" s="412">
        <f t="shared" si="13"/>
        <v>115</v>
      </c>
      <c r="V140" s="383">
        <f t="shared" si="19"/>
        <v>0</v>
      </c>
      <c r="W140" s="383">
        <f t="shared" si="20"/>
        <v>0</v>
      </c>
      <c r="Y140" s="412">
        <f t="shared" si="14"/>
        <v>115</v>
      </c>
      <c r="Z140" s="383"/>
      <c r="AA140" s="383"/>
      <c r="AB140" s="170"/>
      <c r="AC140" s="164"/>
      <c r="AD140" s="389"/>
      <c r="AF140" s="412">
        <f t="shared" si="15"/>
        <v>115</v>
      </c>
      <c r="AG140" s="383"/>
      <c r="AH140" s="383"/>
      <c r="AI140" s="170"/>
      <c r="AJ140" s="164"/>
      <c r="AK140" s="389"/>
      <c r="AN140" s="412">
        <f t="shared" si="16"/>
        <v>115</v>
      </c>
      <c r="AO140" s="383"/>
      <c r="AP140" s="383"/>
      <c r="AQ140" s="170"/>
      <c r="AR140" s="164"/>
      <c r="AS140" s="389"/>
      <c r="AU140" s="412">
        <f t="shared" si="17"/>
        <v>115</v>
      </c>
      <c r="AV140" s="383"/>
      <c r="AW140" s="383"/>
      <c r="AX140" s="170"/>
      <c r="AY140" s="164"/>
      <c r="AZ140" s="389"/>
      <c r="BB140" s="412">
        <f t="shared" si="18"/>
        <v>115</v>
      </c>
      <c r="BC140" s="415"/>
      <c r="BD140" s="415"/>
    </row>
    <row r="141" spans="3:56" s="364" customFormat="1" x14ac:dyDescent="0.25">
      <c r="C141" s="412">
        <f t="shared" si="11"/>
        <v>116</v>
      </c>
      <c r="D141" s="383"/>
      <c r="E141" s="383"/>
      <c r="F141" s="383"/>
      <c r="G141" s="383"/>
      <c r="H141" s="170"/>
      <c r="I141" s="164"/>
      <c r="J141" s="389"/>
      <c r="L141" s="412">
        <f t="shared" si="12"/>
        <v>116</v>
      </c>
      <c r="M141" s="383"/>
      <c r="N141" s="383"/>
      <c r="O141" s="383"/>
      <c r="P141" s="383"/>
      <c r="Q141" s="170"/>
      <c r="R141" s="164"/>
      <c r="S141" s="389"/>
      <c r="U141" s="412">
        <f t="shared" si="13"/>
        <v>116</v>
      </c>
      <c r="V141" s="383">
        <f t="shared" si="19"/>
        <v>0</v>
      </c>
      <c r="W141" s="383">
        <f t="shared" si="20"/>
        <v>0</v>
      </c>
      <c r="Y141" s="412">
        <f t="shared" si="14"/>
        <v>116</v>
      </c>
      <c r="Z141" s="383"/>
      <c r="AA141" s="383"/>
      <c r="AB141" s="170"/>
      <c r="AC141" s="164"/>
      <c r="AD141" s="389"/>
      <c r="AF141" s="412">
        <f t="shared" si="15"/>
        <v>116</v>
      </c>
      <c r="AG141" s="383"/>
      <c r="AH141" s="383"/>
      <c r="AI141" s="170"/>
      <c r="AJ141" s="164"/>
      <c r="AK141" s="389"/>
      <c r="AN141" s="412">
        <f t="shared" si="16"/>
        <v>116</v>
      </c>
      <c r="AO141" s="383"/>
      <c r="AP141" s="383"/>
      <c r="AQ141" s="170"/>
      <c r="AR141" s="164"/>
      <c r="AS141" s="389"/>
      <c r="AU141" s="412">
        <f t="shared" si="17"/>
        <v>116</v>
      </c>
      <c r="AV141" s="383"/>
      <c r="AW141" s="383"/>
      <c r="AX141" s="170"/>
      <c r="AY141" s="164"/>
      <c r="AZ141" s="389"/>
      <c r="BB141" s="412">
        <f t="shared" si="18"/>
        <v>116</v>
      </c>
      <c r="BC141" s="415"/>
      <c r="BD141" s="415"/>
    </row>
    <row r="142" spans="3:56" s="364" customFormat="1" x14ac:dyDescent="0.25">
      <c r="C142" s="412">
        <f t="shared" si="11"/>
        <v>117</v>
      </c>
      <c r="D142" s="383"/>
      <c r="E142" s="383"/>
      <c r="F142" s="383"/>
      <c r="G142" s="383"/>
      <c r="H142" s="170"/>
      <c r="I142" s="164"/>
      <c r="J142" s="389"/>
      <c r="L142" s="412">
        <f t="shared" si="12"/>
        <v>117</v>
      </c>
      <c r="M142" s="383"/>
      <c r="N142" s="383"/>
      <c r="O142" s="383"/>
      <c r="P142" s="383"/>
      <c r="Q142" s="170"/>
      <c r="R142" s="164"/>
      <c r="S142" s="389"/>
      <c r="U142" s="412">
        <f t="shared" si="13"/>
        <v>117</v>
      </c>
      <c r="V142" s="383">
        <f t="shared" si="19"/>
        <v>0</v>
      </c>
      <c r="W142" s="383">
        <f t="shared" si="20"/>
        <v>0</v>
      </c>
      <c r="Y142" s="412">
        <f t="shared" si="14"/>
        <v>117</v>
      </c>
      <c r="Z142" s="383"/>
      <c r="AA142" s="383"/>
      <c r="AB142" s="170"/>
      <c r="AC142" s="164"/>
      <c r="AD142" s="389"/>
      <c r="AF142" s="412">
        <f t="shared" si="15"/>
        <v>117</v>
      </c>
      <c r="AG142" s="383"/>
      <c r="AH142" s="383"/>
      <c r="AI142" s="170"/>
      <c r="AJ142" s="164"/>
      <c r="AK142" s="389"/>
      <c r="AN142" s="412">
        <f t="shared" si="16"/>
        <v>117</v>
      </c>
      <c r="AO142" s="383"/>
      <c r="AP142" s="383"/>
      <c r="AQ142" s="170"/>
      <c r="AR142" s="164"/>
      <c r="AS142" s="389"/>
      <c r="AU142" s="412">
        <f t="shared" si="17"/>
        <v>117</v>
      </c>
      <c r="AV142" s="383"/>
      <c r="AW142" s="383"/>
      <c r="AX142" s="170"/>
      <c r="AY142" s="164"/>
      <c r="AZ142" s="389"/>
      <c r="BB142" s="412">
        <f t="shared" si="18"/>
        <v>117</v>
      </c>
      <c r="BC142" s="415"/>
      <c r="BD142" s="415"/>
    </row>
    <row r="143" spans="3:56" s="364" customFormat="1" x14ac:dyDescent="0.25">
      <c r="C143" s="412">
        <f t="shared" si="11"/>
        <v>118</v>
      </c>
      <c r="D143" s="383"/>
      <c r="E143" s="383"/>
      <c r="F143" s="383"/>
      <c r="G143" s="383"/>
      <c r="H143" s="170"/>
      <c r="I143" s="164"/>
      <c r="J143" s="389"/>
      <c r="L143" s="412">
        <f t="shared" si="12"/>
        <v>118</v>
      </c>
      <c r="M143" s="383"/>
      <c r="N143" s="383"/>
      <c r="O143" s="383"/>
      <c r="P143" s="383"/>
      <c r="Q143" s="170"/>
      <c r="R143" s="164"/>
      <c r="S143" s="389"/>
      <c r="U143" s="412">
        <f t="shared" si="13"/>
        <v>118</v>
      </c>
      <c r="V143" s="383">
        <f t="shared" si="19"/>
        <v>0</v>
      </c>
      <c r="W143" s="383">
        <f t="shared" si="20"/>
        <v>0</v>
      </c>
      <c r="Y143" s="412">
        <f t="shared" si="14"/>
        <v>118</v>
      </c>
      <c r="Z143" s="383"/>
      <c r="AA143" s="383"/>
      <c r="AB143" s="170"/>
      <c r="AC143" s="164"/>
      <c r="AD143" s="389"/>
      <c r="AF143" s="412">
        <f t="shared" si="15"/>
        <v>118</v>
      </c>
      <c r="AG143" s="383"/>
      <c r="AH143" s="383"/>
      <c r="AI143" s="170"/>
      <c r="AJ143" s="164"/>
      <c r="AK143" s="389"/>
      <c r="AN143" s="412">
        <f t="shared" si="16"/>
        <v>118</v>
      </c>
      <c r="AO143" s="383"/>
      <c r="AP143" s="383"/>
      <c r="AQ143" s="170"/>
      <c r="AR143" s="164"/>
      <c r="AS143" s="389"/>
      <c r="AU143" s="412">
        <f t="shared" si="17"/>
        <v>118</v>
      </c>
      <c r="AV143" s="383"/>
      <c r="AW143" s="383"/>
      <c r="AX143" s="170"/>
      <c r="AY143" s="164"/>
      <c r="AZ143" s="389"/>
      <c r="BB143" s="412">
        <f t="shared" si="18"/>
        <v>118</v>
      </c>
      <c r="BC143" s="415"/>
      <c r="BD143" s="415"/>
    </row>
    <row r="144" spans="3:56" s="364" customFormat="1" x14ac:dyDescent="0.25">
      <c r="C144" s="412">
        <f t="shared" si="11"/>
        <v>119</v>
      </c>
      <c r="D144" s="383"/>
      <c r="E144" s="383"/>
      <c r="F144" s="383"/>
      <c r="G144" s="383"/>
      <c r="H144" s="170"/>
      <c r="I144" s="164"/>
      <c r="J144" s="389"/>
      <c r="L144" s="412">
        <f t="shared" si="12"/>
        <v>119</v>
      </c>
      <c r="M144" s="383"/>
      <c r="N144" s="383"/>
      <c r="O144" s="383"/>
      <c r="P144" s="383"/>
      <c r="Q144" s="170"/>
      <c r="R144" s="164"/>
      <c r="S144" s="389"/>
      <c r="U144" s="412">
        <f t="shared" si="13"/>
        <v>119</v>
      </c>
      <c r="V144" s="383">
        <f t="shared" si="19"/>
        <v>0</v>
      </c>
      <c r="W144" s="383">
        <f t="shared" si="20"/>
        <v>0</v>
      </c>
      <c r="Y144" s="412">
        <f t="shared" si="14"/>
        <v>119</v>
      </c>
      <c r="Z144" s="383"/>
      <c r="AA144" s="383"/>
      <c r="AB144" s="170"/>
      <c r="AC144" s="164"/>
      <c r="AD144" s="389"/>
      <c r="AF144" s="412">
        <f t="shared" si="15"/>
        <v>119</v>
      </c>
      <c r="AG144" s="383"/>
      <c r="AH144" s="383"/>
      <c r="AI144" s="170"/>
      <c r="AJ144" s="164"/>
      <c r="AK144" s="389"/>
      <c r="AN144" s="412">
        <f t="shared" si="16"/>
        <v>119</v>
      </c>
      <c r="AO144" s="383"/>
      <c r="AP144" s="383"/>
      <c r="AQ144" s="170"/>
      <c r="AR144" s="164"/>
      <c r="AS144" s="389"/>
      <c r="AU144" s="412">
        <f t="shared" si="17"/>
        <v>119</v>
      </c>
      <c r="AV144" s="383"/>
      <c r="AW144" s="383"/>
      <c r="AX144" s="170"/>
      <c r="AY144" s="164"/>
      <c r="AZ144" s="389"/>
      <c r="BB144" s="412">
        <f t="shared" si="18"/>
        <v>119</v>
      </c>
      <c r="BC144" s="415"/>
      <c r="BD144" s="415"/>
    </row>
    <row r="145" spans="3:56" s="364" customFormat="1" x14ac:dyDescent="0.25">
      <c r="C145" s="412">
        <f t="shared" si="11"/>
        <v>120</v>
      </c>
      <c r="D145" s="383"/>
      <c r="E145" s="383"/>
      <c r="F145" s="383"/>
      <c r="G145" s="383"/>
      <c r="H145" s="170"/>
      <c r="I145" s="164"/>
      <c r="J145" s="389"/>
      <c r="L145" s="412">
        <f t="shared" si="12"/>
        <v>120</v>
      </c>
      <c r="M145" s="383"/>
      <c r="N145" s="383"/>
      <c r="O145" s="383"/>
      <c r="P145" s="383"/>
      <c r="Q145" s="170"/>
      <c r="R145" s="164"/>
      <c r="S145" s="389"/>
      <c r="U145" s="412">
        <f t="shared" si="13"/>
        <v>120</v>
      </c>
      <c r="V145" s="383">
        <f t="shared" si="19"/>
        <v>0</v>
      </c>
      <c r="W145" s="383">
        <f t="shared" si="20"/>
        <v>0</v>
      </c>
      <c r="Y145" s="412">
        <f t="shared" si="14"/>
        <v>120</v>
      </c>
      <c r="Z145" s="383"/>
      <c r="AA145" s="383"/>
      <c r="AB145" s="170"/>
      <c r="AC145" s="164"/>
      <c r="AD145" s="389"/>
      <c r="AF145" s="412">
        <f t="shared" si="15"/>
        <v>120</v>
      </c>
      <c r="AG145" s="383"/>
      <c r="AH145" s="383"/>
      <c r="AI145" s="170"/>
      <c r="AJ145" s="164"/>
      <c r="AK145" s="389"/>
      <c r="AN145" s="412">
        <f t="shared" si="16"/>
        <v>120</v>
      </c>
      <c r="AO145" s="383"/>
      <c r="AP145" s="383"/>
      <c r="AQ145" s="170"/>
      <c r="AR145" s="164"/>
      <c r="AS145" s="389"/>
      <c r="AU145" s="412">
        <f t="shared" si="17"/>
        <v>120</v>
      </c>
      <c r="AV145" s="383"/>
      <c r="AW145" s="383"/>
      <c r="AX145" s="170"/>
      <c r="AY145" s="164"/>
      <c r="AZ145" s="389"/>
      <c r="BB145" s="412">
        <f t="shared" si="18"/>
        <v>120</v>
      </c>
      <c r="BC145" s="415"/>
      <c r="BD145" s="415"/>
    </row>
    <row r="146" spans="3:56" s="364" customFormat="1" x14ac:dyDescent="0.25">
      <c r="C146" s="412">
        <f t="shared" si="11"/>
        <v>121</v>
      </c>
      <c r="D146" s="383"/>
      <c r="E146" s="383"/>
      <c r="F146" s="383"/>
      <c r="G146" s="383"/>
      <c r="H146" s="170"/>
      <c r="I146" s="164"/>
      <c r="J146" s="389"/>
      <c r="L146" s="412">
        <f t="shared" si="12"/>
        <v>121</v>
      </c>
      <c r="M146" s="383"/>
      <c r="N146" s="383"/>
      <c r="O146" s="383"/>
      <c r="P146" s="383"/>
      <c r="Q146" s="170"/>
      <c r="R146" s="164"/>
      <c r="S146" s="389"/>
      <c r="U146" s="412">
        <f t="shared" si="13"/>
        <v>121</v>
      </c>
      <c r="V146" s="383">
        <f t="shared" si="19"/>
        <v>0</v>
      </c>
      <c r="W146" s="383">
        <f t="shared" si="20"/>
        <v>0</v>
      </c>
      <c r="Y146" s="412">
        <f t="shared" si="14"/>
        <v>121</v>
      </c>
      <c r="Z146" s="383"/>
      <c r="AA146" s="383"/>
      <c r="AB146" s="170"/>
      <c r="AC146" s="164"/>
      <c r="AD146" s="389"/>
      <c r="AF146" s="412">
        <f t="shared" si="15"/>
        <v>121</v>
      </c>
      <c r="AG146" s="383"/>
      <c r="AH146" s="383"/>
      <c r="AI146" s="170"/>
      <c r="AJ146" s="164"/>
      <c r="AK146" s="389"/>
      <c r="AN146" s="412">
        <f t="shared" si="16"/>
        <v>121</v>
      </c>
      <c r="AO146" s="383"/>
      <c r="AP146" s="383"/>
      <c r="AQ146" s="170"/>
      <c r="AR146" s="164"/>
      <c r="AS146" s="389"/>
      <c r="AU146" s="412">
        <f t="shared" si="17"/>
        <v>121</v>
      </c>
      <c r="AV146" s="383"/>
      <c r="AW146" s="383"/>
      <c r="AX146" s="170"/>
      <c r="AY146" s="164"/>
      <c r="AZ146" s="389"/>
      <c r="BB146" s="412">
        <f t="shared" si="18"/>
        <v>121</v>
      </c>
      <c r="BC146" s="415"/>
      <c r="BD146" s="415"/>
    </row>
    <row r="147" spans="3:56" s="364" customFormat="1" x14ac:dyDescent="0.25">
      <c r="C147" s="412">
        <f t="shared" si="11"/>
        <v>122</v>
      </c>
      <c r="D147" s="383"/>
      <c r="E147" s="383"/>
      <c r="F147" s="383"/>
      <c r="G147" s="383"/>
      <c r="H147" s="170"/>
      <c r="I147" s="164"/>
      <c r="J147" s="389"/>
      <c r="L147" s="412">
        <f t="shared" si="12"/>
        <v>122</v>
      </c>
      <c r="M147" s="383"/>
      <c r="N147" s="383"/>
      <c r="O147" s="383"/>
      <c r="P147" s="383"/>
      <c r="Q147" s="170"/>
      <c r="R147" s="164"/>
      <c r="S147" s="389"/>
      <c r="U147" s="412">
        <f t="shared" si="13"/>
        <v>122</v>
      </c>
      <c r="V147" s="383">
        <f t="shared" si="19"/>
        <v>0</v>
      </c>
      <c r="W147" s="383">
        <f t="shared" si="20"/>
        <v>0</v>
      </c>
      <c r="Y147" s="412">
        <f t="shared" si="14"/>
        <v>122</v>
      </c>
      <c r="Z147" s="383"/>
      <c r="AA147" s="383"/>
      <c r="AB147" s="170"/>
      <c r="AC147" s="164"/>
      <c r="AD147" s="389"/>
      <c r="AF147" s="412">
        <f t="shared" si="15"/>
        <v>122</v>
      </c>
      <c r="AG147" s="383"/>
      <c r="AH147" s="383"/>
      <c r="AI147" s="170"/>
      <c r="AJ147" s="164"/>
      <c r="AK147" s="389"/>
      <c r="AN147" s="412">
        <f t="shared" si="16"/>
        <v>122</v>
      </c>
      <c r="AO147" s="383"/>
      <c r="AP147" s="383"/>
      <c r="AQ147" s="170"/>
      <c r="AR147" s="164"/>
      <c r="AS147" s="389"/>
      <c r="AU147" s="412">
        <f t="shared" si="17"/>
        <v>122</v>
      </c>
      <c r="AV147" s="383"/>
      <c r="AW147" s="383"/>
      <c r="AX147" s="170"/>
      <c r="AY147" s="164"/>
      <c r="AZ147" s="389"/>
      <c r="BB147" s="412">
        <f t="shared" si="18"/>
        <v>122</v>
      </c>
      <c r="BC147" s="415"/>
      <c r="BD147" s="415"/>
    </row>
    <row r="148" spans="3:56" s="364" customFormat="1" x14ac:dyDescent="0.25">
      <c r="C148" s="412">
        <f t="shared" si="11"/>
        <v>123</v>
      </c>
      <c r="D148" s="383"/>
      <c r="E148" s="383"/>
      <c r="F148" s="383"/>
      <c r="G148" s="383"/>
      <c r="H148" s="170"/>
      <c r="I148" s="164"/>
      <c r="J148" s="389"/>
      <c r="L148" s="412">
        <f t="shared" si="12"/>
        <v>123</v>
      </c>
      <c r="M148" s="383"/>
      <c r="N148" s="383"/>
      <c r="O148" s="383"/>
      <c r="P148" s="383"/>
      <c r="Q148" s="170"/>
      <c r="R148" s="164"/>
      <c r="S148" s="389"/>
      <c r="U148" s="412">
        <f t="shared" si="13"/>
        <v>123</v>
      </c>
      <c r="V148" s="383">
        <f t="shared" si="19"/>
        <v>0</v>
      </c>
      <c r="W148" s="383">
        <f t="shared" si="20"/>
        <v>0</v>
      </c>
      <c r="Y148" s="412">
        <f t="shared" si="14"/>
        <v>123</v>
      </c>
      <c r="Z148" s="383"/>
      <c r="AA148" s="383"/>
      <c r="AB148" s="170"/>
      <c r="AC148" s="164"/>
      <c r="AD148" s="389"/>
      <c r="AF148" s="412">
        <f t="shared" si="15"/>
        <v>123</v>
      </c>
      <c r="AG148" s="383"/>
      <c r="AH148" s="383"/>
      <c r="AI148" s="170"/>
      <c r="AJ148" s="164"/>
      <c r="AK148" s="389"/>
      <c r="AN148" s="412">
        <f t="shared" si="16"/>
        <v>123</v>
      </c>
      <c r="AO148" s="383"/>
      <c r="AP148" s="383"/>
      <c r="AQ148" s="170"/>
      <c r="AR148" s="164"/>
      <c r="AS148" s="389"/>
      <c r="AU148" s="412">
        <f t="shared" si="17"/>
        <v>123</v>
      </c>
      <c r="AV148" s="383"/>
      <c r="AW148" s="383"/>
      <c r="AX148" s="170"/>
      <c r="AY148" s="164"/>
      <c r="AZ148" s="389"/>
      <c r="BB148" s="412">
        <f t="shared" si="18"/>
        <v>123</v>
      </c>
      <c r="BC148" s="415"/>
      <c r="BD148" s="415"/>
    </row>
    <row r="149" spans="3:56" s="364" customFormat="1" x14ac:dyDescent="0.25">
      <c r="C149" s="412">
        <f t="shared" si="11"/>
        <v>124</v>
      </c>
      <c r="D149" s="383"/>
      <c r="E149" s="383"/>
      <c r="F149" s="383"/>
      <c r="G149" s="383"/>
      <c r="H149" s="170"/>
      <c r="I149" s="164"/>
      <c r="J149" s="389"/>
      <c r="L149" s="412">
        <f t="shared" si="12"/>
        <v>124</v>
      </c>
      <c r="M149" s="383"/>
      <c r="N149" s="383"/>
      <c r="O149" s="383"/>
      <c r="P149" s="383"/>
      <c r="Q149" s="170"/>
      <c r="R149" s="164"/>
      <c r="S149" s="389"/>
      <c r="U149" s="412">
        <f t="shared" si="13"/>
        <v>124</v>
      </c>
      <c r="V149" s="383">
        <f t="shared" si="19"/>
        <v>0</v>
      </c>
      <c r="W149" s="383">
        <f t="shared" si="20"/>
        <v>0</v>
      </c>
      <c r="Y149" s="412">
        <f t="shared" si="14"/>
        <v>124</v>
      </c>
      <c r="Z149" s="383"/>
      <c r="AA149" s="383"/>
      <c r="AB149" s="170"/>
      <c r="AC149" s="164"/>
      <c r="AD149" s="389"/>
      <c r="AF149" s="412">
        <f t="shared" si="15"/>
        <v>124</v>
      </c>
      <c r="AG149" s="383"/>
      <c r="AH149" s="383"/>
      <c r="AI149" s="170"/>
      <c r="AJ149" s="164"/>
      <c r="AK149" s="389"/>
      <c r="AN149" s="412">
        <f t="shared" si="16"/>
        <v>124</v>
      </c>
      <c r="AO149" s="383"/>
      <c r="AP149" s="383"/>
      <c r="AQ149" s="170"/>
      <c r="AR149" s="164"/>
      <c r="AS149" s="389"/>
      <c r="AU149" s="412">
        <f t="shared" si="17"/>
        <v>124</v>
      </c>
      <c r="AV149" s="383"/>
      <c r="AW149" s="383"/>
      <c r="AX149" s="170"/>
      <c r="AY149" s="164"/>
      <c r="AZ149" s="389"/>
      <c r="BB149" s="412">
        <f t="shared" si="18"/>
        <v>124</v>
      </c>
      <c r="BC149" s="415"/>
      <c r="BD149" s="415"/>
    </row>
    <row r="150" spans="3:56" s="364" customFormat="1" x14ac:dyDescent="0.25">
      <c r="C150" s="412">
        <f t="shared" si="11"/>
        <v>125</v>
      </c>
      <c r="D150" s="383"/>
      <c r="E150" s="383"/>
      <c r="F150" s="383"/>
      <c r="G150" s="383"/>
      <c r="H150" s="170"/>
      <c r="I150" s="164"/>
      <c r="J150" s="389"/>
      <c r="L150" s="412">
        <f t="shared" si="12"/>
        <v>125</v>
      </c>
      <c r="M150" s="383"/>
      <c r="N150" s="383"/>
      <c r="O150" s="383"/>
      <c r="P150" s="383"/>
      <c r="Q150" s="170"/>
      <c r="R150" s="164"/>
      <c r="S150" s="389"/>
      <c r="U150" s="412">
        <f t="shared" si="13"/>
        <v>125</v>
      </c>
      <c r="V150" s="383">
        <f t="shared" si="19"/>
        <v>0</v>
      </c>
      <c r="W150" s="383">
        <f t="shared" si="20"/>
        <v>0</v>
      </c>
      <c r="Y150" s="412">
        <f t="shared" si="14"/>
        <v>125</v>
      </c>
      <c r="Z150" s="383"/>
      <c r="AA150" s="383"/>
      <c r="AB150" s="170"/>
      <c r="AC150" s="164"/>
      <c r="AD150" s="389"/>
      <c r="AF150" s="412">
        <f t="shared" si="15"/>
        <v>125</v>
      </c>
      <c r="AG150" s="383"/>
      <c r="AH150" s="383"/>
      <c r="AI150" s="170"/>
      <c r="AJ150" s="164"/>
      <c r="AK150" s="389"/>
      <c r="AN150" s="412">
        <f t="shared" si="16"/>
        <v>125</v>
      </c>
      <c r="AO150" s="383"/>
      <c r="AP150" s="383"/>
      <c r="AQ150" s="170"/>
      <c r="AR150" s="164"/>
      <c r="AS150" s="389"/>
      <c r="AU150" s="412">
        <f t="shared" si="17"/>
        <v>125</v>
      </c>
      <c r="AV150" s="383"/>
      <c r="AW150" s="383"/>
      <c r="AX150" s="170"/>
      <c r="AY150" s="164"/>
      <c r="AZ150" s="389"/>
      <c r="BB150" s="412">
        <f t="shared" si="18"/>
        <v>125</v>
      </c>
      <c r="BC150" s="415"/>
      <c r="BD150" s="415"/>
    </row>
    <row r="151" spans="3:56" s="364" customFormat="1" x14ac:dyDescent="0.25">
      <c r="C151" s="412">
        <f t="shared" si="11"/>
        <v>126</v>
      </c>
      <c r="D151" s="383"/>
      <c r="E151" s="383"/>
      <c r="F151" s="383"/>
      <c r="G151" s="383"/>
      <c r="H151" s="170"/>
      <c r="I151" s="164"/>
      <c r="J151" s="389"/>
      <c r="L151" s="412">
        <f t="shared" si="12"/>
        <v>126</v>
      </c>
      <c r="M151" s="383"/>
      <c r="N151" s="383"/>
      <c r="O151" s="383"/>
      <c r="P151" s="383"/>
      <c r="Q151" s="170"/>
      <c r="R151" s="164"/>
      <c r="S151" s="389"/>
      <c r="U151" s="412">
        <f t="shared" si="13"/>
        <v>126</v>
      </c>
      <c r="V151" s="383">
        <f t="shared" si="19"/>
        <v>0</v>
      </c>
      <c r="W151" s="383">
        <f t="shared" si="20"/>
        <v>0</v>
      </c>
      <c r="Y151" s="412">
        <f t="shared" si="14"/>
        <v>126</v>
      </c>
      <c r="Z151" s="383"/>
      <c r="AA151" s="383"/>
      <c r="AB151" s="170"/>
      <c r="AC151" s="164"/>
      <c r="AD151" s="389"/>
      <c r="AF151" s="412">
        <f t="shared" si="15"/>
        <v>126</v>
      </c>
      <c r="AG151" s="383"/>
      <c r="AH151" s="383"/>
      <c r="AI151" s="170"/>
      <c r="AJ151" s="164"/>
      <c r="AK151" s="389"/>
      <c r="AN151" s="412">
        <f t="shared" si="16"/>
        <v>126</v>
      </c>
      <c r="AO151" s="383"/>
      <c r="AP151" s="383"/>
      <c r="AQ151" s="170"/>
      <c r="AR151" s="164"/>
      <c r="AS151" s="389"/>
      <c r="AU151" s="412">
        <f t="shared" si="17"/>
        <v>126</v>
      </c>
      <c r="AV151" s="383"/>
      <c r="AW151" s="383"/>
      <c r="AX151" s="170"/>
      <c r="AY151" s="164"/>
      <c r="AZ151" s="389"/>
      <c r="BB151" s="412">
        <f t="shared" si="18"/>
        <v>126</v>
      </c>
      <c r="BC151" s="415"/>
      <c r="BD151" s="415"/>
    </row>
    <row r="152" spans="3:56" s="364" customFormat="1" x14ac:dyDescent="0.25">
      <c r="C152" s="412">
        <f t="shared" si="11"/>
        <v>127</v>
      </c>
      <c r="D152" s="383"/>
      <c r="E152" s="383"/>
      <c r="F152" s="383"/>
      <c r="G152" s="383"/>
      <c r="H152" s="170"/>
      <c r="I152" s="164"/>
      <c r="J152" s="389"/>
      <c r="L152" s="412">
        <f t="shared" si="12"/>
        <v>127</v>
      </c>
      <c r="M152" s="383"/>
      <c r="N152" s="383"/>
      <c r="O152" s="383"/>
      <c r="P152" s="383"/>
      <c r="Q152" s="170"/>
      <c r="R152" s="164"/>
      <c r="S152" s="389"/>
      <c r="U152" s="412">
        <f t="shared" si="13"/>
        <v>127</v>
      </c>
      <c r="V152" s="383">
        <f t="shared" si="19"/>
        <v>0</v>
      </c>
      <c r="W152" s="383">
        <f t="shared" si="20"/>
        <v>0</v>
      </c>
      <c r="Y152" s="412">
        <f t="shared" si="14"/>
        <v>127</v>
      </c>
      <c r="Z152" s="383"/>
      <c r="AA152" s="383"/>
      <c r="AB152" s="170"/>
      <c r="AC152" s="164"/>
      <c r="AD152" s="389"/>
      <c r="AF152" s="412">
        <f t="shared" si="15"/>
        <v>127</v>
      </c>
      <c r="AG152" s="383"/>
      <c r="AH152" s="383"/>
      <c r="AI152" s="170"/>
      <c r="AJ152" s="164"/>
      <c r="AK152" s="389"/>
      <c r="AN152" s="412">
        <f t="shared" si="16"/>
        <v>127</v>
      </c>
      <c r="AO152" s="383"/>
      <c r="AP152" s="383"/>
      <c r="AQ152" s="170"/>
      <c r="AR152" s="164"/>
      <c r="AS152" s="389"/>
      <c r="AU152" s="412">
        <f t="shared" si="17"/>
        <v>127</v>
      </c>
      <c r="AV152" s="383"/>
      <c r="AW152" s="383"/>
      <c r="AX152" s="170"/>
      <c r="AY152" s="164"/>
      <c r="AZ152" s="389"/>
      <c r="BB152" s="412">
        <f t="shared" si="18"/>
        <v>127</v>
      </c>
      <c r="BC152" s="415"/>
      <c r="BD152" s="415"/>
    </row>
    <row r="153" spans="3:56" s="364" customFormat="1" x14ac:dyDescent="0.25">
      <c r="C153" s="412">
        <f t="shared" si="11"/>
        <v>128</v>
      </c>
      <c r="D153" s="383"/>
      <c r="E153" s="383"/>
      <c r="F153" s="383"/>
      <c r="G153" s="383"/>
      <c r="H153" s="170"/>
      <c r="I153" s="164"/>
      <c r="J153" s="389"/>
      <c r="L153" s="412">
        <f t="shared" si="12"/>
        <v>128</v>
      </c>
      <c r="M153" s="383"/>
      <c r="N153" s="383"/>
      <c r="O153" s="383"/>
      <c r="P153" s="383"/>
      <c r="Q153" s="170"/>
      <c r="R153" s="164"/>
      <c r="S153" s="389"/>
      <c r="U153" s="412">
        <f t="shared" si="13"/>
        <v>128</v>
      </c>
      <c r="V153" s="383">
        <f t="shared" si="19"/>
        <v>0</v>
      </c>
      <c r="W153" s="383">
        <f t="shared" si="20"/>
        <v>0</v>
      </c>
      <c r="Y153" s="412">
        <f t="shared" si="14"/>
        <v>128</v>
      </c>
      <c r="Z153" s="383"/>
      <c r="AA153" s="383"/>
      <c r="AB153" s="170"/>
      <c r="AC153" s="164"/>
      <c r="AD153" s="389"/>
      <c r="AF153" s="412">
        <f t="shared" si="15"/>
        <v>128</v>
      </c>
      <c r="AG153" s="383"/>
      <c r="AH153" s="383"/>
      <c r="AI153" s="170"/>
      <c r="AJ153" s="164"/>
      <c r="AK153" s="389"/>
      <c r="AN153" s="412">
        <f t="shared" si="16"/>
        <v>128</v>
      </c>
      <c r="AO153" s="383"/>
      <c r="AP153" s="383"/>
      <c r="AQ153" s="170"/>
      <c r="AR153" s="164"/>
      <c r="AS153" s="389"/>
      <c r="AU153" s="412">
        <f t="shared" si="17"/>
        <v>128</v>
      </c>
      <c r="AV153" s="383"/>
      <c r="AW153" s="383"/>
      <c r="AX153" s="170"/>
      <c r="AY153" s="164"/>
      <c r="AZ153" s="389"/>
      <c r="BB153" s="412">
        <f t="shared" si="18"/>
        <v>128</v>
      </c>
      <c r="BC153" s="415"/>
      <c r="BD153" s="415"/>
    </row>
    <row r="154" spans="3:56" s="364" customFormat="1" x14ac:dyDescent="0.25">
      <c r="C154" s="412">
        <f t="shared" si="11"/>
        <v>129</v>
      </c>
      <c r="D154" s="383"/>
      <c r="E154" s="383"/>
      <c r="F154" s="383"/>
      <c r="G154" s="383"/>
      <c r="H154" s="170"/>
      <c r="I154" s="164"/>
      <c r="J154" s="389"/>
      <c r="L154" s="412">
        <f t="shared" si="12"/>
        <v>129</v>
      </c>
      <c r="M154" s="383"/>
      <c r="N154" s="383"/>
      <c r="O154" s="383"/>
      <c r="P154" s="383"/>
      <c r="Q154" s="170"/>
      <c r="R154" s="164"/>
      <c r="S154" s="389"/>
      <c r="U154" s="412">
        <f t="shared" si="13"/>
        <v>129</v>
      </c>
      <c r="V154" s="383">
        <f t="shared" si="19"/>
        <v>0</v>
      </c>
      <c r="W154" s="383">
        <f t="shared" si="20"/>
        <v>0</v>
      </c>
      <c r="Y154" s="412">
        <f t="shared" si="14"/>
        <v>129</v>
      </c>
      <c r="Z154" s="383"/>
      <c r="AA154" s="383"/>
      <c r="AB154" s="170"/>
      <c r="AC154" s="164"/>
      <c r="AD154" s="389"/>
      <c r="AF154" s="412">
        <f t="shared" si="15"/>
        <v>129</v>
      </c>
      <c r="AG154" s="383"/>
      <c r="AH154" s="383"/>
      <c r="AI154" s="170"/>
      <c r="AJ154" s="164"/>
      <c r="AK154" s="389"/>
      <c r="AN154" s="412">
        <f t="shared" si="16"/>
        <v>129</v>
      </c>
      <c r="AO154" s="383"/>
      <c r="AP154" s="383"/>
      <c r="AQ154" s="170"/>
      <c r="AR154" s="164"/>
      <c r="AS154" s="389"/>
      <c r="AU154" s="412">
        <f t="shared" si="17"/>
        <v>129</v>
      </c>
      <c r="AV154" s="383"/>
      <c r="AW154" s="383"/>
      <c r="AX154" s="170"/>
      <c r="AY154" s="164"/>
      <c r="AZ154" s="389"/>
      <c r="BB154" s="412">
        <f t="shared" si="18"/>
        <v>129</v>
      </c>
      <c r="BC154" s="415"/>
      <c r="BD154" s="415"/>
    </row>
    <row r="155" spans="3:56" s="364" customFormat="1" x14ac:dyDescent="0.25">
      <c r="C155" s="412">
        <f t="shared" si="11"/>
        <v>130</v>
      </c>
      <c r="D155" s="383"/>
      <c r="E155" s="383"/>
      <c r="F155" s="383"/>
      <c r="G155" s="383"/>
      <c r="H155" s="170"/>
      <c r="I155" s="164"/>
      <c r="J155" s="389"/>
      <c r="L155" s="412">
        <f t="shared" si="12"/>
        <v>130</v>
      </c>
      <c r="M155" s="383"/>
      <c r="N155" s="383"/>
      <c r="O155" s="383"/>
      <c r="P155" s="383"/>
      <c r="Q155" s="170"/>
      <c r="R155" s="164"/>
      <c r="S155" s="389"/>
      <c r="U155" s="412">
        <f t="shared" si="13"/>
        <v>130</v>
      </c>
      <c r="V155" s="383">
        <f t="shared" si="19"/>
        <v>0</v>
      </c>
      <c r="W155" s="383">
        <f t="shared" si="20"/>
        <v>0</v>
      </c>
      <c r="Y155" s="412">
        <f t="shared" si="14"/>
        <v>130</v>
      </c>
      <c r="Z155" s="383"/>
      <c r="AA155" s="383"/>
      <c r="AB155" s="170"/>
      <c r="AC155" s="164"/>
      <c r="AD155" s="389"/>
      <c r="AF155" s="412">
        <f t="shared" si="15"/>
        <v>130</v>
      </c>
      <c r="AG155" s="383"/>
      <c r="AH155" s="383"/>
      <c r="AI155" s="170"/>
      <c r="AJ155" s="164"/>
      <c r="AK155" s="389"/>
      <c r="AN155" s="412">
        <f t="shared" si="16"/>
        <v>130</v>
      </c>
      <c r="AO155" s="383"/>
      <c r="AP155" s="383"/>
      <c r="AQ155" s="170"/>
      <c r="AR155" s="164"/>
      <c r="AS155" s="389"/>
      <c r="AU155" s="412">
        <f t="shared" si="17"/>
        <v>130</v>
      </c>
      <c r="AV155" s="383"/>
      <c r="AW155" s="383"/>
      <c r="AX155" s="170"/>
      <c r="AY155" s="164"/>
      <c r="AZ155" s="389"/>
      <c r="BB155" s="412">
        <f t="shared" si="18"/>
        <v>130</v>
      </c>
      <c r="BC155" s="415"/>
      <c r="BD155" s="415"/>
    </row>
    <row r="156" spans="3:56" s="364" customFormat="1" x14ac:dyDescent="0.25">
      <c r="C156" s="412">
        <f t="shared" ref="C156:C219" si="21">C155+1</f>
        <v>131</v>
      </c>
      <c r="D156" s="383"/>
      <c r="E156" s="383"/>
      <c r="F156" s="383"/>
      <c r="G156" s="383"/>
      <c r="H156" s="170"/>
      <c r="I156" s="164"/>
      <c r="J156" s="389"/>
      <c r="L156" s="412">
        <f t="shared" ref="L156:L219" si="22">L155+1</f>
        <v>131</v>
      </c>
      <c r="M156" s="383"/>
      <c r="N156" s="383"/>
      <c r="O156" s="383"/>
      <c r="P156" s="383"/>
      <c r="Q156" s="170"/>
      <c r="R156" s="164"/>
      <c r="S156" s="389"/>
      <c r="U156" s="412">
        <f t="shared" ref="U156:U219" si="23">U155+1</f>
        <v>131</v>
      </c>
      <c r="V156" s="383">
        <f t="shared" si="19"/>
        <v>0</v>
      </c>
      <c r="W156" s="383">
        <f t="shared" si="20"/>
        <v>0</v>
      </c>
      <c r="Y156" s="412">
        <f t="shared" ref="Y156:Y219" si="24">Y155+1</f>
        <v>131</v>
      </c>
      <c r="Z156" s="383"/>
      <c r="AA156" s="383"/>
      <c r="AB156" s="170"/>
      <c r="AC156" s="164"/>
      <c r="AD156" s="389"/>
      <c r="AF156" s="412">
        <f t="shared" ref="AF156:AF219" si="25">AF155+1</f>
        <v>131</v>
      </c>
      <c r="AG156" s="383"/>
      <c r="AH156" s="383"/>
      <c r="AI156" s="170"/>
      <c r="AJ156" s="164"/>
      <c r="AK156" s="389"/>
      <c r="AN156" s="412">
        <f t="shared" ref="AN156:AN219" si="26">AN155+1</f>
        <v>131</v>
      </c>
      <c r="AO156" s="383"/>
      <c r="AP156" s="383"/>
      <c r="AQ156" s="170"/>
      <c r="AR156" s="164"/>
      <c r="AS156" s="389"/>
      <c r="AU156" s="412">
        <f t="shared" ref="AU156:AU219" si="27">AU155+1</f>
        <v>131</v>
      </c>
      <c r="AV156" s="383"/>
      <c r="AW156" s="383"/>
      <c r="AX156" s="170"/>
      <c r="AY156" s="164"/>
      <c r="AZ156" s="389"/>
      <c r="BB156" s="412">
        <f t="shared" ref="BB156:BB219" si="28">BB155+1</f>
        <v>131</v>
      </c>
      <c r="BC156" s="415"/>
      <c r="BD156" s="415"/>
    </row>
    <row r="157" spans="3:56" s="364" customFormat="1" x14ac:dyDescent="0.25">
      <c r="C157" s="412">
        <f t="shared" si="21"/>
        <v>132</v>
      </c>
      <c r="D157" s="383"/>
      <c r="E157" s="383"/>
      <c r="F157" s="383"/>
      <c r="G157" s="383"/>
      <c r="H157" s="170"/>
      <c r="I157" s="164"/>
      <c r="J157" s="389"/>
      <c r="L157" s="412">
        <f t="shared" si="22"/>
        <v>132</v>
      </c>
      <c r="M157" s="383"/>
      <c r="N157" s="383"/>
      <c r="O157" s="383"/>
      <c r="P157" s="383"/>
      <c r="Q157" s="170"/>
      <c r="R157" s="164"/>
      <c r="S157" s="389"/>
      <c r="U157" s="412">
        <f t="shared" si="23"/>
        <v>132</v>
      </c>
      <c r="V157" s="383">
        <f t="shared" si="19"/>
        <v>0</v>
      </c>
      <c r="W157" s="383">
        <f t="shared" si="20"/>
        <v>0</v>
      </c>
      <c r="Y157" s="412">
        <f t="shared" si="24"/>
        <v>132</v>
      </c>
      <c r="Z157" s="383"/>
      <c r="AA157" s="383"/>
      <c r="AB157" s="170"/>
      <c r="AC157" s="164"/>
      <c r="AD157" s="389"/>
      <c r="AF157" s="412">
        <f t="shared" si="25"/>
        <v>132</v>
      </c>
      <c r="AG157" s="383"/>
      <c r="AH157" s="383"/>
      <c r="AI157" s="170"/>
      <c r="AJ157" s="164"/>
      <c r="AK157" s="389"/>
      <c r="AN157" s="412">
        <f t="shared" si="26"/>
        <v>132</v>
      </c>
      <c r="AO157" s="383"/>
      <c r="AP157" s="383"/>
      <c r="AQ157" s="170"/>
      <c r="AR157" s="164"/>
      <c r="AS157" s="389"/>
      <c r="AU157" s="412">
        <f t="shared" si="27"/>
        <v>132</v>
      </c>
      <c r="AV157" s="383"/>
      <c r="AW157" s="383"/>
      <c r="AX157" s="170"/>
      <c r="AY157" s="164"/>
      <c r="AZ157" s="389"/>
      <c r="BB157" s="412">
        <f t="shared" si="28"/>
        <v>132</v>
      </c>
      <c r="BC157" s="415"/>
      <c r="BD157" s="415"/>
    </row>
    <row r="158" spans="3:56" s="364" customFormat="1" x14ac:dyDescent="0.25">
      <c r="C158" s="412">
        <f t="shared" si="21"/>
        <v>133</v>
      </c>
      <c r="D158" s="383"/>
      <c r="E158" s="383"/>
      <c r="F158" s="383"/>
      <c r="G158" s="383"/>
      <c r="H158" s="170"/>
      <c r="I158" s="164"/>
      <c r="J158" s="389"/>
      <c r="L158" s="412">
        <f t="shared" si="22"/>
        <v>133</v>
      </c>
      <c r="M158" s="383"/>
      <c r="N158" s="383"/>
      <c r="O158" s="383"/>
      <c r="P158" s="383"/>
      <c r="Q158" s="170"/>
      <c r="R158" s="164"/>
      <c r="S158" s="389"/>
      <c r="U158" s="412">
        <f t="shared" si="23"/>
        <v>133</v>
      </c>
      <c r="V158" s="383">
        <f t="shared" si="19"/>
        <v>0</v>
      </c>
      <c r="W158" s="383">
        <f t="shared" si="20"/>
        <v>0</v>
      </c>
      <c r="Y158" s="412">
        <f t="shared" si="24"/>
        <v>133</v>
      </c>
      <c r="Z158" s="383"/>
      <c r="AA158" s="383"/>
      <c r="AB158" s="170"/>
      <c r="AC158" s="164"/>
      <c r="AD158" s="389"/>
      <c r="AF158" s="412">
        <f t="shared" si="25"/>
        <v>133</v>
      </c>
      <c r="AG158" s="383"/>
      <c r="AH158" s="383"/>
      <c r="AI158" s="170"/>
      <c r="AJ158" s="164"/>
      <c r="AK158" s="389"/>
      <c r="AN158" s="412">
        <f t="shared" si="26"/>
        <v>133</v>
      </c>
      <c r="AO158" s="383"/>
      <c r="AP158" s="383"/>
      <c r="AQ158" s="170"/>
      <c r="AR158" s="164"/>
      <c r="AS158" s="389"/>
      <c r="AU158" s="412">
        <f t="shared" si="27"/>
        <v>133</v>
      </c>
      <c r="AV158" s="383"/>
      <c r="AW158" s="383"/>
      <c r="AX158" s="170"/>
      <c r="AY158" s="164"/>
      <c r="AZ158" s="389"/>
      <c r="BB158" s="412">
        <f t="shared" si="28"/>
        <v>133</v>
      </c>
      <c r="BC158" s="415"/>
      <c r="BD158" s="415"/>
    </row>
    <row r="159" spans="3:56" s="364" customFormat="1" x14ac:dyDescent="0.25">
      <c r="C159" s="412">
        <f t="shared" si="21"/>
        <v>134</v>
      </c>
      <c r="D159" s="383"/>
      <c r="E159" s="383"/>
      <c r="F159" s="383"/>
      <c r="G159" s="383"/>
      <c r="H159" s="170"/>
      <c r="I159" s="164"/>
      <c r="J159" s="389"/>
      <c r="L159" s="412">
        <f t="shared" si="22"/>
        <v>134</v>
      </c>
      <c r="M159" s="383"/>
      <c r="N159" s="383"/>
      <c r="O159" s="383"/>
      <c r="P159" s="383"/>
      <c r="Q159" s="170"/>
      <c r="R159" s="164"/>
      <c r="S159" s="389"/>
      <c r="U159" s="412">
        <f t="shared" si="23"/>
        <v>134</v>
      </c>
      <c r="V159" s="383">
        <f t="shared" si="19"/>
        <v>0</v>
      </c>
      <c r="W159" s="383">
        <f t="shared" si="20"/>
        <v>0</v>
      </c>
      <c r="Y159" s="412">
        <f t="shared" si="24"/>
        <v>134</v>
      </c>
      <c r="Z159" s="383"/>
      <c r="AA159" s="383"/>
      <c r="AB159" s="170"/>
      <c r="AC159" s="164"/>
      <c r="AD159" s="389"/>
      <c r="AF159" s="412">
        <f t="shared" si="25"/>
        <v>134</v>
      </c>
      <c r="AG159" s="383"/>
      <c r="AH159" s="383"/>
      <c r="AI159" s="170"/>
      <c r="AJ159" s="164"/>
      <c r="AK159" s="389"/>
      <c r="AN159" s="412">
        <f t="shared" si="26"/>
        <v>134</v>
      </c>
      <c r="AO159" s="383"/>
      <c r="AP159" s="383"/>
      <c r="AQ159" s="170"/>
      <c r="AR159" s="164"/>
      <c r="AS159" s="389"/>
      <c r="AU159" s="412">
        <f t="shared" si="27"/>
        <v>134</v>
      </c>
      <c r="AV159" s="383"/>
      <c r="AW159" s="383"/>
      <c r="AX159" s="170"/>
      <c r="AY159" s="164"/>
      <c r="AZ159" s="389"/>
      <c r="BB159" s="412">
        <f t="shared" si="28"/>
        <v>134</v>
      </c>
      <c r="BC159" s="415"/>
      <c r="BD159" s="415"/>
    </row>
    <row r="160" spans="3:56" s="364" customFormat="1" x14ac:dyDescent="0.25">
      <c r="C160" s="412">
        <f t="shared" si="21"/>
        <v>135</v>
      </c>
      <c r="D160" s="383"/>
      <c r="E160" s="383"/>
      <c r="F160" s="383"/>
      <c r="G160" s="383"/>
      <c r="H160" s="170"/>
      <c r="I160" s="164"/>
      <c r="J160" s="389"/>
      <c r="L160" s="412">
        <f t="shared" si="22"/>
        <v>135</v>
      </c>
      <c r="M160" s="383"/>
      <c r="N160" s="383"/>
      <c r="O160" s="383"/>
      <c r="P160" s="383"/>
      <c r="Q160" s="170"/>
      <c r="R160" s="164"/>
      <c r="S160" s="389"/>
      <c r="U160" s="412">
        <f t="shared" si="23"/>
        <v>135</v>
      </c>
      <c r="V160" s="383">
        <f t="shared" si="19"/>
        <v>0</v>
      </c>
      <c r="W160" s="383">
        <f t="shared" si="20"/>
        <v>0</v>
      </c>
      <c r="Y160" s="412">
        <f t="shared" si="24"/>
        <v>135</v>
      </c>
      <c r="Z160" s="383"/>
      <c r="AA160" s="383"/>
      <c r="AB160" s="170"/>
      <c r="AC160" s="164"/>
      <c r="AD160" s="389"/>
      <c r="AF160" s="412">
        <f t="shared" si="25"/>
        <v>135</v>
      </c>
      <c r="AG160" s="383"/>
      <c r="AH160" s="383"/>
      <c r="AI160" s="170"/>
      <c r="AJ160" s="164"/>
      <c r="AK160" s="389"/>
      <c r="AN160" s="412">
        <f t="shared" si="26"/>
        <v>135</v>
      </c>
      <c r="AO160" s="383"/>
      <c r="AP160" s="383"/>
      <c r="AQ160" s="170"/>
      <c r="AR160" s="164"/>
      <c r="AS160" s="389"/>
      <c r="AU160" s="412">
        <f t="shared" si="27"/>
        <v>135</v>
      </c>
      <c r="AV160" s="383"/>
      <c r="AW160" s="383"/>
      <c r="AX160" s="170"/>
      <c r="AY160" s="164"/>
      <c r="AZ160" s="389"/>
      <c r="BB160" s="412">
        <f t="shared" si="28"/>
        <v>135</v>
      </c>
      <c r="BC160" s="415"/>
      <c r="BD160" s="415"/>
    </row>
    <row r="161" spans="3:56" s="364" customFormat="1" x14ac:dyDescent="0.25">
      <c r="C161" s="412">
        <f t="shared" si="21"/>
        <v>136</v>
      </c>
      <c r="D161" s="383"/>
      <c r="E161" s="383"/>
      <c r="F161" s="383"/>
      <c r="G161" s="383"/>
      <c r="H161" s="170"/>
      <c r="I161" s="164"/>
      <c r="J161" s="389"/>
      <c r="L161" s="412">
        <f t="shared" si="22"/>
        <v>136</v>
      </c>
      <c r="M161" s="383"/>
      <c r="N161" s="383"/>
      <c r="O161" s="383"/>
      <c r="P161" s="383"/>
      <c r="Q161" s="170"/>
      <c r="R161" s="164"/>
      <c r="S161" s="389"/>
      <c r="U161" s="412">
        <f t="shared" si="23"/>
        <v>136</v>
      </c>
      <c r="V161" s="383">
        <f t="shared" si="19"/>
        <v>0</v>
      </c>
      <c r="W161" s="383">
        <f t="shared" si="20"/>
        <v>0</v>
      </c>
      <c r="Y161" s="412">
        <f t="shared" si="24"/>
        <v>136</v>
      </c>
      <c r="Z161" s="383"/>
      <c r="AA161" s="383"/>
      <c r="AB161" s="170"/>
      <c r="AC161" s="164"/>
      <c r="AD161" s="389"/>
      <c r="AF161" s="412">
        <f t="shared" si="25"/>
        <v>136</v>
      </c>
      <c r="AG161" s="383"/>
      <c r="AH161" s="383"/>
      <c r="AI161" s="170"/>
      <c r="AJ161" s="164"/>
      <c r="AK161" s="389"/>
      <c r="AN161" s="412">
        <f t="shared" si="26"/>
        <v>136</v>
      </c>
      <c r="AO161" s="383"/>
      <c r="AP161" s="383"/>
      <c r="AQ161" s="170"/>
      <c r="AR161" s="164"/>
      <c r="AS161" s="389"/>
      <c r="AU161" s="412">
        <f t="shared" si="27"/>
        <v>136</v>
      </c>
      <c r="AV161" s="383"/>
      <c r="AW161" s="383"/>
      <c r="AX161" s="170"/>
      <c r="AY161" s="164"/>
      <c r="AZ161" s="389"/>
      <c r="BB161" s="412">
        <f t="shared" si="28"/>
        <v>136</v>
      </c>
      <c r="BC161" s="415"/>
      <c r="BD161" s="415"/>
    </row>
    <row r="162" spans="3:56" s="364" customFormat="1" x14ac:dyDescent="0.25">
      <c r="C162" s="412">
        <f t="shared" si="21"/>
        <v>137</v>
      </c>
      <c r="D162" s="383"/>
      <c r="E162" s="383"/>
      <c r="F162" s="383"/>
      <c r="G162" s="383"/>
      <c r="H162" s="170"/>
      <c r="I162" s="164"/>
      <c r="J162" s="389"/>
      <c r="L162" s="412">
        <f t="shared" si="22"/>
        <v>137</v>
      </c>
      <c r="M162" s="383"/>
      <c r="N162" s="383"/>
      <c r="O162" s="383"/>
      <c r="P162" s="383"/>
      <c r="Q162" s="170"/>
      <c r="R162" s="164"/>
      <c r="S162" s="389"/>
      <c r="U162" s="412">
        <f t="shared" si="23"/>
        <v>137</v>
      </c>
      <c r="V162" s="383">
        <f t="shared" si="19"/>
        <v>0</v>
      </c>
      <c r="W162" s="383">
        <f t="shared" si="20"/>
        <v>0</v>
      </c>
      <c r="Y162" s="412">
        <f t="shared" si="24"/>
        <v>137</v>
      </c>
      <c r="Z162" s="383"/>
      <c r="AA162" s="383"/>
      <c r="AB162" s="170"/>
      <c r="AC162" s="164"/>
      <c r="AD162" s="389"/>
      <c r="AF162" s="412">
        <f t="shared" si="25"/>
        <v>137</v>
      </c>
      <c r="AG162" s="383"/>
      <c r="AH162" s="383"/>
      <c r="AI162" s="170"/>
      <c r="AJ162" s="164"/>
      <c r="AK162" s="389"/>
      <c r="AN162" s="412">
        <f t="shared" si="26"/>
        <v>137</v>
      </c>
      <c r="AO162" s="383"/>
      <c r="AP162" s="383"/>
      <c r="AQ162" s="170"/>
      <c r="AR162" s="164"/>
      <c r="AS162" s="389"/>
      <c r="AU162" s="412">
        <f t="shared" si="27"/>
        <v>137</v>
      </c>
      <c r="AV162" s="383"/>
      <c r="AW162" s="383"/>
      <c r="AX162" s="170"/>
      <c r="AY162" s="164"/>
      <c r="AZ162" s="389"/>
      <c r="BB162" s="412">
        <f t="shared" si="28"/>
        <v>137</v>
      </c>
      <c r="BC162" s="415"/>
      <c r="BD162" s="415"/>
    </row>
    <row r="163" spans="3:56" s="364" customFormat="1" x14ac:dyDescent="0.25">
      <c r="C163" s="412">
        <f t="shared" si="21"/>
        <v>138</v>
      </c>
      <c r="D163" s="383"/>
      <c r="E163" s="383"/>
      <c r="F163" s="383"/>
      <c r="G163" s="383"/>
      <c r="H163" s="170"/>
      <c r="I163" s="164"/>
      <c r="J163" s="389"/>
      <c r="L163" s="412">
        <f t="shared" si="22"/>
        <v>138</v>
      </c>
      <c r="M163" s="383"/>
      <c r="N163" s="383"/>
      <c r="O163" s="383"/>
      <c r="P163" s="383"/>
      <c r="Q163" s="170"/>
      <c r="R163" s="164"/>
      <c r="S163" s="389"/>
      <c r="U163" s="412">
        <f t="shared" si="23"/>
        <v>138</v>
      </c>
      <c r="V163" s="383">
        <f t="shared" si="19"/>
        <v>0</v>
      </c>
      <c r="W163" s="383">
        <f t="shared" si="20"/>
        <v>0</v>
      </c>
      <c r="Y163" s="412">
        <f t="shared" si="24"/>
        <v>138</v>
      </c>
      <c r="Z163" s="383"/>
      <c r="AA163" s="383"/>
      <c r="AB163" s="170"/>
      <c r="AC163" s="164"/>
      <c r="AD163" s="389"/>
      <c r="AF163" s="412">
        <f t="shared" si="25"/>
        <v>138</v>
      </c>
      <c r="AG163" s="383"/>
      <c r="AH163" s="383"/>
      <c r="AI163" s="170"/>
      <c r="AJ163" s="164"/>
      <c r="AK163" s="389"/>
      <c r="AN163" s="412">
        <f t="shared" si="26"/>
        <v>138</v>
      </c>
      <c r="AO163" s="383"/>
      <c r="AP163" s="383"/>
      <c r="AQ163" s="170"/>
      <c r="AR163" s="164"/>
      <c r="AS163" s="389"/>
      <c r="AU163" s="412">
        <f t="shared" si="27"/>
        <v>138</v>
      </c>
      <c r="AV163" s="383"/>
      <c r="AW163" s="383"/>
      <c r="AX163" s="170"/>
      <c r="AY163" s="164"/>
      <c r="AZ163" s="389"/>
      <c r="BB163" s="412">
        <f t="shared" si="28"/>
        <v>138</v>
      </c>
      <c r="BC163" s="415"/>
      <c r="BD163" s="415"/>
    </row>
    <row r="164" spans="3:56" s="364" customFormat="1" x14ac:dyDescent="0.25">
      <c r="C164" s="412">
        <f t="shared" si="21"/>
        <v>139</v>
      </c>
      <c r="D164" s="383"/>
      <c r="E164" s="383"/>
      <c r="F164" s="383"/>
      <c r="G164" s="383"/>
      <c r="H164" s="170"/>
      <c r="I164" s="164"/>
      <c r="J164" s="389"/>
      <c r="L164" s="412">
        <f t="shared" si="22"/>
        <v>139</v>
      </c>
      <c r="M164" s="383"/>
      <c r="N164" s="383"/>
      <c r="O164" s="383"/>
      <c r="P164" s="383"/>
      <c r="Q164" s="170"/>
      <c r="R164" s="164"/>
      <c r="S164" s="389"/>
      <c r="U164" s="412">
        <f t="shared" si="23"/>
        <v>139</v>
      </c>
      <c r="V164" s="383">
        <f t="shared" si="19"/>
        <v>0</v>
      </c>
      <c r="W164" s="383">
        <f t="shared" si="20"/>
        <v>0</v>
      </c>
      <c r="Y164" s="412">
        <f t="shared" si="24"/>
        <v>139</v>
      </c>
      <c r="Z164" s="383"/>
      <c r="AA164" s="383"/>
      <c r="AB164" s="170"/>
      <c r="AC164" s="164"/>
      <c r="AD164" s="389"/>
      <c r="AF164" s="412">
        <f t="shared" si="25"/>
        <v>139</v>
      </c>
      <c r="AG164" s="383"/>
      <c r="AH164" s="383"/>
      <c r="AI164" s="170"/>
      <c r="AJ164" s="164"/>
      <c r="AK164" s="389"/>
      <c r="AN164" s="412">
        <f t="shared" si="26"/>
        <v>139</v>
      </c>
      <c r="AO164" s="383"/>
      <c r="AP164" s="383"/>
      <c r="AQ164" s="170"/>
      <c r="AR164" s="164"/>
      <c r="AS164" s="389"/>
      <c r="AU164" s="412">
        <f t="shared" si="27"/>
        <v>139</v>
      </c>
      <c r="AV164" s="383"/>
      <c r="AW164" s="383"/>
      <c r="AX164" s="170"/>
      <c r="AY164" s="164"/>
      <c r="AZ164" s="389"/>
      <c r="BB164" s="412">
        <f t="shared" si="28"/>
        <v>139</v>
      </c>
      <c r="BC164" s="415"/>
      <c r="BD164" s="415"/>
    </row>
    <row r="165" spans="3:56" s="364" customFormat="1" x14ac:dyDescent="0.25">
      <c r="C165" s="412">
        <f t="shared" si="21"/>
        <v>140</v>
      </c>
      <c r="D165" s="383"/>
      <c r="E165" s="383"/>
      <c r="F165" s="383"/>
      <c r="G165" s="383"/>
      <c r="H165" s="170"/>
      <c r="I165" s="164"/>
      <c r="J165" s="389"/>
      <c r="L165" s="412">
        <f t="shared" si="22"/>
        <v>140</v>
      </c>
      <c r="M165" s="383"/>
      <c r="N165" s="383"/>
      <c r="O165" s="383"/>
      <c r="P165" s="383"/>
      <c r="Q165" s="170"/>
      <c r="R165" s="164"/>
      <c r="S165" s="389"/>
      <c r="U165" s="412">
        <f t="shared" si="23"/>
        <v>140</v>
      </c>
      <c r="V165" s="383">
        <f t="shared" si="19"/>
        <v>0</v>
      </c>
      <c r="W165" s="383">
        <f t="shared" si="20"/>
        <v>0</v>
      </c>
      <c r="Y165" s="412">
        <f t="shared" si="24"/>
        <v>140</v>
      </c>
      <c r="Z165" s="383"/>
      <c r="AA165" s="383"/>
      <c r="AB165" s="170"/>
      <c r="AC165" s="164"/>
      <c r="AD165" s="389"/>
      <c r="AF165" s="412">
        <f t="shared" si="25"/>
        <v>140</v>
      </c>
      <c r="AG165" s="383"/>
      <c r="AH165" s="383"/>
      <c r="AI165" s="170"/>
      <c r="AJ165" s="164"/>
      <c r="AK165" s="389"/>
      <c r="AN165" s="412">
        <f t="shared" si="26"/>
        <v>140</v>
      </c>
      <c r="AO165" s="383"/>
      <c r="AP165" s="383"/>
      <c r="AQ165" s="170"/>
      <c r="AR165" s="164"/>
      <c r="AS165" s="389"/>
      <c r="AU165" s="412">
        <f t="shared" si="27"/>
        <v>140</v>
      </c>
      <c r="AV165" s="383"/>
      <c r="AW165" s="383"/>
      <c r="AX165" s="170"/>
      <c r="AY165" s="164"/>
      <c r="AZ165" s="389"/>
      <c r="BB165" s="412">
        <f t="shared" si="28"/>
        <v>140</v>
      </c>
      <c r="BC165" s="415"/>
      <c r="BD165" s="415"/>
    </row>
    <row r="166" spans="3:56" s="364" customFormat="1" x14ac:dyDescent="0.25">
      <c r="C166" s="412">
        <f t="shared" si="21"/>
        <v>141</v>
      </c>
      <c r="D166" s="383"/>
      <c r="E166" s="383"/>
      <c r="F166" s="383"/>
      <c r="G166" s="383"/>
      <c r="H166" s="170"/>
      <c r="I166" s="164"/>
      <c r="J166" s="389"/>
      <c r="L166" s="412">
        <f t="shared" si="22"/>
        <v>141</v>
      </c>
      <c r="M166" s="383"/>
      <c r="N166" s="383"/>
      <c r="O166" s="383"/>
      <c r="P166" s="383"/>
      <c r="Q166" s="170"/>
      <c r="R166" s="164"/>
      <c r="S166" s="389"/>
      <c r="U166" s="412">
        <f t="shared" si="23"/>
        <v>141</v>
      </c>
      <c r="V166" s="383">
        <f t="shared" si="19"/>
        <v>0</v>
      </c>
      <c r="W166" s="383">
        <f t="shared" si="20"/>
        <v>0</v>
      </c>
      <c r="Y166" s="412">
        <f t="shared" si="24"/>
        <v>141</v>
      </c>
      <c r="Z166" s="383"/>
      <c r="AA166" s="383"/>
      <c r="AB166" s="170"/>
      <c r="AC166" s="164"/>
      <c r="AD166" s="389"/>
      <c r="AF166" s="412">
        <f t="shared" si="25"/>
        <v>141</v>
      </c>
      <c r="AG166" s="383"/>
      <c r="AH166" s="383"/>
      <c r="AI166" s="170"/>
      <c r="AJ166" s="164"/>
      <c r="AK166" s="389"/>
      <c r="AN166" s="412">
        <f t="shared" si="26"/>
        <v>141</v>
      </c>
      <c r="AO166" s="383"/>
      <c r="AP166" s="383"/>
      <c r="AQ166" s="170"/>
      <c r="AR166" s="164"/>
      <c r="AS166" s="389"/>
      <c r="AU166" s="412">
        <f t="shared" si="27"/>
        <v>141</v>
      </c>
      <c r="AV166" s="383"/>
      <c r="AW166" s="383"/>
      <c r="AX166" s="170"/>
      <c r="AY166" s="164"/>
      <c r="AZ166" s="389"/>
      <c r="BB166" s="412">
        <f t="shared" si="28"/>
        <v>141</v>
      </c>
      <c r="BC166" s="415"/>
      <c r="BD166" s="415"/>
    </row>
    <row r="167" spans="3:56" s="364" customFormat="1" x14ac:dyDescent="0.25">
      <c r="C167" s="412">
        <f t="shared" si="21"/>
        <v>142</v>
      </c>
      <c r="D167" s="383"/>
      <c r="E167" s="383"/>
      <c r="F167" s="383"/>
      <c r="G167" s="383"/>
      <c r="H167" s="170"/>
      <c r="I167" s="164"/>
      <c r="J167" s="389"/>
      <c r="L167" s="412">
        <f t="shared" si="22"/>
        <v>142</v>
      </c>
      <c r="M167" s="383"/>
      <c r="N167" s="383"/>
      <c r="O167" s="383"/>
      <c r="P167" s="383"/>
      <c r="Q167" s="170"/>
      <c r="R167" s="164"/>
      <c r="S167" s="389"/>
      <c r="U167" s="412">
        <f t="shared" si="23"/>
        <v>142</v>
      </c>
      <c r="V167" s="383">
        <f t="shared" si="19"/>
        <v>0</v>
      </c>
      <c r="W167" s="383">
        <f t="shared" si="20"/>
        <v>0</v>
      </c>
      <c r="Y167" s="412">
        <f t="shared" si="24"/>
        <v>142</v>
      </c>
      <c r="Z167" s="383"/>
      <c r="AA167" s="383"/>
      <c r="AB167" s="170"/>
      <c r="AC167" s="164"/>
      <c r="AD167" s="389"/>
      <c r="AF167" s="412">
        <f t="shared" si="25"/>
        <v>142</v>
      </c>
      <c r="AG167" s="383"/>
      <c r="AH167" s="383"/>
      <c r="AI167" s="170"/>
      <c r="AJ167" s="164"/>
      <c r="AK167" s="389"/>
      <c r="AN167" s="412">
        <f t="shared" si="26"/>
        <v>142</v>
      </c>
      <c r="AO167" s="383"/>
      <c r="AP167" s="383"/>
      <c r="AQ167" s="170"/>
      <c r="AR167" s="164"/>
      <c r="AS167" s="389"/>
      <c r="AU167" s="412">
        <f t="shared" si="27"/>
        <v>142</v>
      </c>
      <c r="AV167" s="383"/>
      <c r="AW167" s="383"/>
      <c r="AX167" s="170"/>
      <c r="AY167" s="164"/>
      <c r="AZ167" s="389"/>
      <c r="BB167" s="412">
        <f t="shared" si="28"/>
        <v>142</v>
      </c>
      <c r="BC167" s="415"/>
      <c r="BD167" s="415"/>
    </row>
    <row r="168" spans="3:56" s="364" customFormat="1" x14ac:dyDescent="0.25">
      <c r="C168" s="412">
        <f t="shared" si="21"/>
        <v>143</v>
      </c>
      <c r="D168" s="383"/>
      <c r="E168" s="383"/>
      <c r="F168" s="383"/>
      <c r="G168" s="383"/>
      <c r="H168" s="170"/>
      <c r="I168" s="164"/>
      <c r="J168" s="389"/>
      <c r="L168" s="412">
        <f t="shared" si="22"/>
        <v>143</v>
      </c>
      <c r="M168" s="383"/>
      <c r="N168" s="383"/>
      <c r="O168" s="383"/>
      <c r="P168" s="383"/>
      <c r="Q168" s="170"/>
      <c r="R168" s="164"/>
      <c r="S168" s="389"/>
      <c r="U168" s="412">
        <f t="shared" si="23"/>
        <v>143</v>
      </c>
      <c r="V168" s="383">
        <f t="shared" si="19"/>
        <v>0</v>
      </c>
      <c r="W168" s="383">
        <f t="shared" si="20"/>
        <v>0</v>
      </c>
      <c r="Y168" s="412">
        <f t="shared" si="24"/>
        <v>143</v>
      </c>
      <c r="Z168" s="383"/>
      <c r="AA168" s="383"/>
      <c r="AB168" s="170"/>
      <c r="AC168" s="164"/>
      <c r="AD168" s="389"/>
      <c r="AF168" s="412">
        <f t="shared" si="25"/>
        <v>143</v>
      </c>
      <c r="AG168" s="383"/>
      <c r="AH168" s="383"/>
      <c r="AI168" s="170"/>
      <c r="AJ168" s="164"/>
      <c r="AK168" s="389"/>
      <c r="AN168" s="412">
        <f t="shared" si="26"/>
        <v>143</v>
      </c>
      <c r="AO168" s="383"/>
      <c r="AP168" s="383"/>
      <c r="AQ168" s="170"/>
      <c r="AR168" s="164"/>
      <c r="AS168" s="389"/>
      <c r="AU168" s="412">
        <f t="shared" si="27"/>
        <v>143</v>
      </c>
      <c r="AV168" s="383"/>
      <c r="AW168" s="383"/>
      <c r="AX168" s="170"/>
      <c r="AY168" s="164"/>
      <c r="AZ168" s="389"/>
      <c r="BB168" s="412">
        <f t="shared" si="28"/>
        <v>143</v>
      </c>
      <c r="BC168" s="415"/>
      <c r="BD168" s="415"/>
    </row>
    <row r="169" spans="3:56" s="364" customFormat="1" x14ac:dyDescent="0.25">
      <c r="C169" s="412">
        <f t="shared" si="21"/>
        <v>144</v>
      </c>
      <c r="D169" s="383"/>
      <c r="E169" s="383"/>
      <c r="F169" s="383"/>
      <c r="G169" s="383"/>
      <c r="H169" s="170"/>
      <c r="I169" s="164"/>
      <c r="J169" s="389"/>
      <c r="L169" s="412">
        <f t="shared" si="22"/>
        <v>144</v>
      </c>
      <c r="M169" s="383"/>
      <c r="N169" s="383"/>
      <c r="O169" s="383"/>
      <c r="P169" s="383"/>
      <c r="Q169" s="170"/>
      <c r="R169" s="164"/>
      <c r="S169" s="389"/>
      <c r="U169" s="412">
        <f t="shared" si="23"/>
        <v>144</v>
      </c>
      <c r="V169" s="383">
        <f t="shared" si="19"/>
        <v>0</v>
      </c>
      <c r="W169" s="383">
        <f t="shared" si="20"/>
        <v>0</v>
      </c>
      <c r="Y169" s="412">
        <f t="shared" si="24"/>
        <v>144</v>
      </c>
      <c r="Z169" s="383"/>
      <c r="AA169" s="383"/>
      <c r="AB169" s="170"/>
      <c r="AC169" s="164"/>
      <c r="AD169" s="389"/>
      <c r="AF169" s="412">
        <f t="shared" si="25"/>
        <v>144</v>
      </c>
      <c r="AG169" s="383"/>
      <c r="AH169" s="383"/>
      <c r="AI169" s="170"/>
      <c r="AJ169" s="164"/>
      <c r="AK169" s="389"/>
      <c r="AN169" s="412">
        <f t="shared" si="26"/>
        <v>144</v>
      </c>
      <c r="AO169" s="383"/>
      <c r="AP169" s="383"/>
      <c r="AQ169" s="170"/>
      <c r="AR169" s="164"/>
      <c r="AS169" s="389"/>
      <c r="AU169" s="412">
        <f t="shared" si="27"/>
        <v>144</v>
      </c>
      <c r="AV169" s="383"/>
      <c r="AW169" s="383"/>
      <c r="AX169" s="170"/>
      <c r="AY169" s="164"/>
      <c r="AZ169" s="389"/>
      <c r="BB169" s="412">
        <f t="shared" si="28"/>
        <v>144</v>
      </c>
      <c r="BC169" s="415"/>
      <c r="BD169" s="415"/>
    </row>
    <row r="170" spans="3:56" s="364" customFormat="1" x14ac:dyDescent="0.25">
      <c r="C170" s="412">
        <f t="shared" si="21"/>
        <v>145</v>
      </c>
      <c r="D170" s="383"/>
      <c r="E170" s="383"/>
      <c r="F170" s="383"/>
      <c r="G170" s="383"/>
      <c r="H170" s="170"/>
      <c r="I170" s="164"/>
      <c r="J170" s="389"/>
      <c r="L170" s="412">
        <f t="shared" si="22"/>
        <v>145</v>
      </c>
      <c r="M170" s="383"/>
      <c r="N170" s="383"/>
      <c r="O170" s="383"/>
      <c r="P170" s="383"/>
      <c r="Q170" s="170"/>
      <c r="R170" s="164"/>
      <c r="S170" s="389"/>
      <c r="U170" s="412">
        <f t="shared" si="23"/>
        <v>145</v>
      </c>
      <c r="V170" s="383">
        <f t="shared" si="19"/>
        <v>0</v>
      </c>
      <c r="W170" s="383">
        <f t="shared" si="20"/>
        <v>0</v>
      </c>
      <c r="Y170" s="412">
        <f t="shared" si="24"/>
        <v>145</v>
      </c>
      <c r="Z170" s="383"/>
      <c r="AA170" s="383"/>
      <c r="AB170" s="170"/>
      <c r="AC170" s="164"/>
      <c r="AD170" s="389"/>
      <c r="AF170" s="412">
        <f t="shared" si="25"/>
        <v>145</v>
      </c>
      <c r="AG170" s="383"/>
      <c r="AH170" s="383"/>
      <c r="AI170" s="170"/>
      <c r="AJ170" s="164"/>
      <c r="AK170" s="389"/>
      <c r="AN170" s="412">
        <f t="shared" si="26"/>
        <v>145</v>
      </c>
      <c r="AO170" s="383"/>
      <c r="AP170" s="383"/>
      <c r="AQ170" s="170"/>
      <c r="AR170" s="164"/>
      <c r="AS170" s="389"/>
      <c r="AU170" s="412">
        <f t="shared" si="27"/>
        <v>145</v>
      </c>
      <c r="AV170" s="383"/>
      <c r="AW170" s="383"/>
      <c r="AX170" s="170"/>
      <c r="AY170" s="164"/>
      <c r="AZ170" s="389"/>
      <c r="BB170" s="412">
        <f t="shared" si="28"/>
        <v>145</v>
      </c>
      <c r="BC170" s="415"/>
      <c r="BD170" s="415"/>
    </row>
    <row r="171" spans="3:56" s="364" customFormat="1" x14ac:dyDescent="0.25">
      <c r="C171" s="412">
        <f t="shared" si="21"/>
        <v>146</v>
      </c>
      <c r="D171" s="383"/>
      <c r="E171" s="383"/>
      <c r="F171" s="383"/>
      <c r="G171" s="383"/>
      <c r="H171" s="170"/>
      <c r="I171" s="164"/>
      <c r="J171" s="389"/>
      <c r="L171" s="412">
        <f t="shared" si="22"/>
        <v>146</v>
      </c>
      <c r="M171" s="383"/>
      <c r="N171" s="383"/>
      <c r="O171" s="383"/>
      <c r="P171" s="383"/>
      <c r="Q171" s="170"/>
      <c r="R171" s="164"/>
      <c r="S171" s="389"/>
      <c r="U171" s="412">
        <f t="shared" si="23"/>
        <v>146</v>
      </c>
      <c r="V171" s="383">
        <f t="shared" si="19"/>
        <v>0</v>
      </c>
      <c r="W171" s="383">
        <f t="shared" si="20"/>
        <v>0</v>
      </c>
      <c r="Y171" s="412">
        <f t="shared" si="24"/>
        <v>146</v>
      </c>
      <c r="Z171" s="383"/>
      <c r="AA171" s="383"/>
      <c r="AB171" s="170"/>
      <c r="AC171" s="164"/>
      <c r="AD171" s="389"/>
      <c r="AF171" s="412">
        <f t="shared" si="25"/>
        <v>146</v>
      </c>
      <c r="AG171" s="383"/>
      <c r="AH171" s="383"/>
      <c r="AI171" s="170"/>
      <c r="AJ171" s="164"/>
      <c r="AK171" s="389"/>
      <c r="AN171" s="412">
        <f t="shared" si="26"/>
        <v>146</v>
      </c>
      <c r="AO171" s="383"/>
      <c r="AP171" s="383"/>
      <c r="AQ171" s="170"/>
      <c r="AR171" s="164"/>
      <c r="AS171" s="389"/>
      <c r="AU171" s="412">
        <f t="shared" si="27"/>
        <v>146</v>
      </c>
      <c r="AV171" s="383"/>
      <c r="AW171" s="383"/>
      <c r="AX171" s="170"/>
      <c r="AY171" s="164"/>
      <c r="AZ171" s="389"/>
      <c r="BB171" s="412">
        <f t="shared" si="28"/>
        <v>146</v>
      </c>
      <c r="BC171" s="415"/>
      <c r="BD171" s="415"/>
    </row>
    <row r="172" spans="3:56" s="364" customFormat="1" x14ac:dyDescent="0.25">
      <c r="C172" s="412">
        <f t="shared" si="21"/>
        <v>147</v>
      </c>
      <c r="D172" s="383"/>
      <c r="E172" s="383"/>
      <c r="F172" s="383"/>
      <c r="G172" s="383"/>
      <c r="H172" s="170"/>
      <c r="I172" s="164"/>
      <c r="J172" s="389"/>
      <c r="L172" s="412">
        <f t="shared" si="22"/>
        <v>147</v>
      </c>
      <c r="M172" s="383"/>
      <c r="N172" s="383"/>
      <c r="O172" s="383"/>
      <c r="P172" s="383"/>
      <c r="Q172" s="170"/>
      <c r="R172" s="164"/>
      <c r="S172" s="389"/>
      <c r="U172" s="412">
        <f t="shared" si="23"/>
        <v>147</v>
      </c>
      <c r="V172" s="383">
        <f t="shared" si="19"/>
        <v>0</v>
      </c>
      <c r="W172" s="383">
        <f t="shared" si="20"/>
        <v>0</v>
      </c>
      <c r="Y172" s="412">
        <f t="shared" si="24"/>
        <v>147</v>
      </c>
      <c r="Z172" s="383"/>
      <c r="AA172" s="383"/>
      <c r="AB172" s="170"/>
      <c r="AC172" s="164"/>
      <c r="AD172" s="389"/>
      <c r="AF172" s="412">
        <f t="shared" si="25"/>
        <v>147</v>
      </c>
      <c r="AG172" s="383"/>
      <c r="AH172" s="383"/>
      <c r="AI172" s="170"/>
      <c r="AJ172" s="164"/>
      <c r="AK172" s="389"/>
      <c r="AN172" s="412">
        <f t="shared" si="26"/>
        <v>147</v>
      </c>
      <c r="AO172" s="383"/>
      <c r="AP172" s="383"/>
      <c r="AQ172" s="170"/>
      <c r="AR172" s="164"/>
      <c r="AS172" s="389"/>
      <c r="AU172" s="412">
        <f t="shared" si="27"/>
        <v>147</v>
      </c>
      <c r="AV172" s="383"/>
      <c r="AW172" s="383"/>
      <c r="AX172" s="170"/>
      <c r="AY172" s="164"/>
      <c r="AZ172" s="389"/>
      <c r="BB172" s="412">
        <f t="shared" si="28"/>
        <v>147</v>
      </c>
      <c r="BC172" s="415"/>
      <c r="BD172" s="415"/>
    </row>
    <row r="173" spans="3:56" s="364" customFormat="1" x14ac:dyDescent="0.25">
      <c r="C173" s="412">
        <f t="shared" si="21"/>
        <v>148</v>
      </c>
      <c r="D173" s="383"/>
      <c r="E173" s="383"/>
      <c r="F173" s="383"/>
      <c r="G173" s="383"/>
      <c r="H173" s="170"/>
      <c r="I173" s="164"/>
      <c r="J173" s="389"/>
      <c r="L173" s="412">
        <f t="shared" si="22"/>
        <v>148</v>
      </c>
      <c r="M173" s="383"/>
      <c r="N173" s="383"/>
      <c r="O173" s="383"/>
      <c r="P173" s="383"/>
      <c r="Q173" s="170"/>
      <c r="R173" s="164"/>
      <c r="S173" s="389"/>
      <c r="U173" s="412">
        <f t="shared" si="23"/>
        <v>148</v>
      </c>
      <c r="V173" s="383">
        <f t="shared" si="19"/>
        <v>0</v>
      </c>
      <c r="W173" s="383">
        <f t="shared" si="20"/>
        <v>0</v>
      </c>
      <c r="Y173" s="412">
        <f t="shared" si="24"/>
        <v>148</v>
      </c>
      <c r="Z173" s="383"/>
      <c r="AA173" s="383"/>
      <c r="AB173" s="170"/>
      <c r="AC173" s="164"/>
      <c r="AD173" s="389"/>
      <c r="AF173" s="412">
        <f t="shared" si="25"/>
        <v>148</v>
      </c>
      <c r="AG173" s="383"/>
      <c r="AH173" s="383"/>
      <c r="AI173" s="170"/>
      <c r="AJ173" s="164"/>
      <c r="AK173" s="389"/>
      <c r="AN173" s="412">
        <f t="shared" si="26"/>
        <v>148</v>
      </c>
      <c r="AO173" s="383"/>
      <c r="AP173" s="383"/>
      <c r="AQ173" s="170"/>
      <c r="AR173" s="164"/>
      <c r="AS173" s="389"/>
      <c r="AU173" s="412">
        <f t="shared" si="27"/>
        <v>148</v>
      </c>
      <c r="AV173" s="383"/>
      <c r="AW173" s="383"/>
      <c r="AX173" s="170"/>
      <c r="AY173" s="164"/>
      <c r="AZ173" s="389"/>
      <c r="BB173" s="412">
        <f t="shared" si="28"/>
        <v>148</v>
      </c>
      <c r="BC173" s="415"/>
      <c r="BD173" s="415"/>
    </row>
    <row r="174" spans="3:56" s="364" customFormat="1" x14ac:dyDescent="0.25">
      <c r="C174" s="412">
        <f t="shared" si="21"/>
        <v>149</v>
      </c>
      <c r="D174" s="383"/>
      <c r="E174" s="383"/>
      <c r="F174" s="383"/>
      <c r="G174" s="383"/>
      <c r="H174" s="170"/>
      <c r="I174" s="164"/>
      <c r="J174" s="389"/>
      <c r="L174" s="412">
        <f t="shared" si="22"/>
        <v>149</v>
      </c>
      <c r="M174" s="383"/>
      <c r="N174" s="383"/>
      <c r="O174" s="383"/>
      <c r="P174" s="383"/>
      <c r="Q174" s="170"/>
      <c r="R174" s="164"/>
      <c r="S174" s="389"/>
      <c r="U174" s="412">
        <f t="shared" si="23"/>
        <v>149</v>
      </c>
      <c r="V174" s="383">
        <f t="shared" si="19"/>
        <v>0</v>
      </c>
      <c r="W174" s="383">
        <f t="shared" si="20"/>
        <v>0</v>
      </c>
      <c r="Y174" s="412">
        <f t="shared" si="24"/>
        <v>149</v>
      </c>
      <c r="Z174" s="383"/>
      <c r="AA174" s="383"/>
      <c r="AB174" s="170"/>
      <c r="AC174" s="164"/>
      <c r="AD174" s="389"/>
      <c r="AF174" s="412">
        <f t="shared" si="25"/>
        <v>149</v>
      </c>
      <c r="AG174" s="383"/>
      <c r="AH174" s="383"/>
      <c r="AI174" s="170"/>
      <c r="AJ174" s="164"/>
      <c r="AK174" s="389"/>
      <c r="AN174" s="412">
        <f t="shared" si="26"/>
        <v>149</v>
      </c>
      <c r="AO174" s="383"/>
      <c r="AP174" s="383"/>
      <c r="AQ174" s="170"/>
      <c r="AR174" s="164"/>
      <c r="AS174" s="389"/>
      <c r="AU174" s="412">
        <f t="shared" si="27"/>
        <v>149</v>
      </c>
      <c r="AV174" s="383"/>
      <c r="AW174" s="383"/>
      <c r="AX174" s="170"/>
      <c r="AY174" s="164"/>
      <c r="AZ174" s="389"/>
      <c r="BB174" s="412">
        <f t="shared" si="28"/>
        <v>149</v>
      </c>
      <c r="BC174" s="415"/>
      <c r="BD174" s="415"/>
    </row>
    <row r="175" spans="3:56" s="364" customFormat="1" x14ac:dyDescent="0.25">
      <c r="C175" s="412">
        <f t="shared" si="21"/>
        <v>150</v>
      </c>
      <c r="D175" s="383"/>
      <c r="E175" s="383"/>
      <c r="F175" s="383"/>
      <c r="G175" s="383"/>
      <c r="H175" s="170"/>
      <c r="I175" s="164"/>
      <c r="J175" s="389"/>
      <c r="L175" s="412">
        <f t="shared" si="22"/>
        <v>150</v>
      </c>
      <c r="M175" s="383"/>
      <c r="N175" s="383"/>
      <c r="O175" s="383"/>
      <c r="P175" s="383"/>
      <c r="Q175" s="170"/>
      <c r="R175" s="164"/>
      <c r="S175" s="389"/>
      <c r="U175" s="412">
        <f t="shared" si="23"/>
        <v>150</v>
      </c>
      <c r="V175" s="383">
        <f t="shared" si="19"/>
        <v>0</v>
      </c>
      <c r="W175" s="383">
        <f t="shared" si="20"/>
        <v>0</v>
      </c>
      <c r="Y175" s="412">
        <f t="shared" si="24"/>
        <v>150</v>
      </c>
      <c r="Z175" s="383"/>
      <c r="AA175" s="383"/>
      <c r="AB175" s="170"/>
      <c r="AC175" s="164"/>
      <c r="AD175" s="389"/>
      <c r="AF175" s="412">
        <f t="shared" si="25"/>
        <v>150</v>
      </c>
      <c r="AG175" s="383"/>
      <c r="AH175" s="383"/>
      <c r="AI175" s="170"/>
      <c r="AJ175" s="164"/>
      <c r="AK175" s="389"/>
      <c r="AN175" s="412">
        <f t="shared" si="26"/>
        <v>150</v>
      </c>
      <c r="AO175" s="383"/>
      <c r="AP175" s="383"/>
      <c r="AQ175" s="170"/>
      <c r="AR175" s="164"/>
      <c r="AS175" s="389"/>
      <c r="AU175" s="412">
        <f t="shared" si="27"/>
        <v>150</v>
      </c>
      <c r="AV175" s="383"/>
      <c r="AW175" s="383"/>
      <c r="AX175" s="170"/>
      <c r="AY175" s="164"/>
      <c r="AZ175" s="389"/>
      <c r="BB175" s="412">
        <f t="shared" si="28"/>
        <v>150</v>
      </c>
      <c r="BC175" s="415"/>
      <c r="BD175" s="415"/>
    </row>
    <row r="176" spans="3:56" s="364" customFormat="1" x14ac:dyDescent="0.25">
      <c r="C176" s="412">
        <f t="shared" si="21"/>
        <v>151</v>
      </c>
      <c r="D176" s="383"/>
      <c r="E176" s="383"/>
      <c r="F176" s="383"/>
      <c r="G176" s="383"/>
      <c r="H176" s="170"/>
      <c r="I176" s="164"/>
      <c r="J176" s="389"/>
      <c r="L176" s="412">
        <f t="shared" si="22"/>
        <v>151</v>
      </c>
      <c r="M176" s="383"/>
      <c r="N176" s="383"/>
      <c r="O176" s="383"/>
      <c r="P176" s="383"/>
      <c r="Q176" s="170"/>
      <c r="R176" s="164"/>
      <c r="S176" s="389"/>
      <c r="U176" s="412">
        <f t="shared" si="23"/>
        <v>151</v>
      </c>
      <c r="V176" s="383">
        <f t="shared" si="19"/>
        <v>0</v>
      </c>
      <c r="W176" s="383">
        <f t="shared" si="20"/>
        <v>0</v>
      </c>
      <c r="Y176" s="412">
        <f t="shared" si="24"/>
        <v>151</v>
      </c>
      <c r="Z176" s="383"/>
      <c r="AA176" s="383"/>
      <c r="AB176" s="170"/>
      <c r="AC176" s="164"/>
      <c r="AD176" s="389"/>
      <c r="AF176" s="412">
        <f t="shared" si="25"/>
        <v>151</v>
      </c>
      <c r="AG176" s="383"/>
      <c r="AH176" s="383"/>
      <c r="AI176" s="170"/>
      <c r="AJ176" s="164"/>
      <c r="AK176" s="389"/>
      <c r="AN176" s="412">
        <f t="shared" si="26"/>
        <v>151</v>
      </c>
      <c r="AO176" s="383"/>
      <c r="AP176" s="383"/>
      <c r="AQ176" s="170"/>
      <c r="AR176" s="164"/>
      <c r="AS176" s="389"/>
      <c r="AU176" s="412">
        <f t="shared" si="27"/>
        <v>151</v>
      </c>
      <c r="AV176" s="383"/>
      <c r="AW176" s="383"/>
      <c r="AX176" s="170"/>
      <c r="AY176" s="164"/>
      <c r="AZ176" s="389"/>
      <c r="BB176" s="412">
        <f t="shared" si="28"/>
        <v>151</v>
      </c>
      <c r="BC176" s="415"/>
      <c r="BD176" s="415"/>
    </row>
    <row r="177" spans="3:56" s="364" customFormat="1" x14ac:dyDescent="0.25">
      <c r="C177" s="412">
        <f t="shared" si="21"/>
        <v>152</v>
      </c>
      <c r="D177" s="383"/>
      <c r="E177" s="383"/>
      <c r="F177" s="383"/>
      <c r="G177" s="383"/>
      <c r="H177" s="170"/>
      <c r="I177" s="164"/>
      <c r="J177" s="389"/>
      <c r="L177" s="412">
        <f t="shared" si="22"/>
        <v>152</v>
      </c>
      <c r="M177" s="383"/>
      <c r="N177" s="383"/>
      <c r="O177" s="383"/>
      <c r="P177" s="383"/>
      <c r="Q177" s="170"/>
      <c r="R177" s="164"/>
      <c r="S177" s="389"/>
      <c r="U177" s="412">
        <f t="shared" si="23"/>
        <v>152</v>
      </c>
      <c r="V177" s="383">
        <f t="shared" si="19"/>
        <v>0</v>
      </c>
      <c r="W177" s="383">
        <f t="shared" si="20"/>
        <v>0</v>
      </c>
      <c r="Y177" s="412">
        <f t="shared" si="24"/>
        <v>152</v>
      </c>
      <c r="Z177" s="383"/>
      <c r="AA177" s="383"/>
      <c r="AB177" s="170"/>
      <c r="AC177" s="164"/>
      <c r="AD177" s="389"/>
      <c r="AF177" s="412">
        <f t="shared" si="25"/>
        <v>152</v>
      </c>
      <c r="AG177" s="383"/>
      <c r="AH177" s="383"/>
      <c r="AI177" s="170"/>
      <c r="AJ177" s="164"/>
      <c r="AK177" s="389"/>
      <c r="AN177" s="412">
        <f t="shared" si="26"/>
        <v>152</v>
      </c>
      <c r="AO177" s="383"/>
      <c r="AP177" s="383"/>
      <c r="AQ177" s="170"/>
      <c r="AR177" s="164"/>
      <c r="AS177" s="389"/>
      <c r="AU177" s="412">
        <f t="shared" si="27"/>
        <v>152</v>
      </c>
      <c r="AV177" s="383"/>
      <c r="AW177" s="383"/>
      <c r="AX177" s="170"/>
      <c r="AY177" s="164"/>
      <c r="AZ177" s="389"/>
      <c r="BB177" s="412">
        <f t="shared" si="28"/>
        <v>152</v>
      </c>
      <c r="BC177" s="415"/>
      <c r="BD177" s="415"/>
    </row>
    <row r="178" spans="3:56" s="364" customFormat="1" x14ac:dyDescent="0.25">
      <c r="C178" s="412">
        <f t="shared" si="21"/>
        <v>153</v>
      </c>
      <c r="D178" s="383"/>
      <c r="E178" s="383"/>
      <c r="F178" s="383"/>
      <c r="G178" s="383"/>
      <c r="H178" s="170"/>
      <c r="I178" s="164"/>
      <c r="J178" s="389"/>
      <c r="L178" s="412">
        <f t="shared" si="22"/>
        <v>153</v>
      </c>
      <c r="M178" s="383"/>
      <c r="N178" s="383"/>
      <c r="O178" s="383"/>
      <c r="P178" s="383"/>
      <c r="Q178" s="170"/>
      <c r="R178" s="164"/>
      <c r="S178" s="389"/>
      <c r="U178" s="412">
        <f t="shared" si="23"/>
        <v>153</v>
      </c>
      <c r="V178" s="383">
        <f t="shared" si="19"/>
        <v>0</v>
      </c>
      <c r="W178" s="383">
        <f t="shared" si="20"/>
        <v>0</v>
      </c>
      <c r="Y178" s="412">
        <f t="shared" si="24"/>
        <v>153</v>
      </c>
      <c r="Z178" s="383"/>
      <c r="AA178" s="383"/>
      <c r="AB178" s="170"/>
      <c r="AC178" s="164"/>
      <c r="AD178" s="389"/>
      <c r="AF178" s="412">
        <f t="shared" si="25"/>
        <v>153</v>
      </c>
      <c r="AG178" s="383"/>
      <c r="AH178" s="383"/>
      <c r="AI178" s="170"/>
      <c r="AJ178" s="164"/>
      <c r="AK178" s="389"/>
      <c r="AN178" s="412">
        <f t="shared" si="26"/>
        <v>153</v>
      </c>
      <c r="AO178" s="383"/>
      <c r="AP178" s="383"/>
      <c r="AQ178" s="170"/>
      <c r="AR178" s="164"/>
      <c r="AS178" s="389"/>
      <c r="AU178" s="412">
        <f t="shared" si="27"/>
        <v>153</v>
      </c>
      <c r="AV178" s="383"/>
      <c r="AW178" s="383"/>
      <c r="AX178" s="170"/>
      <c r="AY178" s="164"/>
      <c r="AZ178" s="389"/>
      <c r="BB178" s="412">
        <f t="shared" si="28"/>
        <v>153</v>
      </c>
      <c r="BC178" s="415"/>
      <c r="BD178" s="415"/>
    </row>
    <row r="179" spans="3:56" s="364" customFormat="1" x14ac:dyDescent="0.25">
      <c r="C179" s="412">
        <f t="shared" si="21"/>
        <v>154</v>
      </c>
      <c r="D179" s="383"/>
      <c r="E179" s="383"/>
      <c r="F179" s="383"/>
      <c r="G179" s="383"/>
      <c r="H179" s="170"/>
      <c r="I179" s="164"/>
      <c r="J179" s="389"/>
      <c r="L179" s="412">
        <f t="shared" si="22"/>
        <v>154</v>
      </c>
      <c r="M179" s="383"/>
      <c r="N179" s="383"/>
      <c r="O179" s="383"/>
      <c r="P179" s="383"/>
      <c r="Q179" s="170"/>
      <c r="R179" s="164"/>
      <c r="S179" s="389"/>
      <c r="U179" s="412">
        <f t="shared" si="23"/>
        <v>154</v>
      </c>
      <c r="V179" s="383">
        <f t="shared" si="19"/>
        <v>0</v>
      </c>
      <c r="W179" s="383">
        <f t="shared" si="20"/>
        <v>0</v>
      </c>
      <c r="Y179" s="412">
        <f t="shared" si="24"/>
        <v>154</v>
      </c>
      <c r="Z179" s="383"/>
      <c r="AA179" s="383"/>
      <c r="AB179" s="170"/>
      <c r="AC179" s="164"/>
      <c r="AD179" s="389"/>
      <c r="AF179" s="412">
        <f t="shared" si="25"/>
        <v>154</v>
      </c>
      <c r="AG179" s="383"/>
      <c r="AH179" s="383"/>
      <c r="AI179" s="170"/>
      <c r="AJ179" s="164"/>
      <c r="AK179" s="389"/>
      <c r="AN179" s="412">
        <f t="shared" si="26"/>
        <v>154</v>
      </c>
      <c r="AO179" s="383"/>
      <c r="AP179" s="383"/>
      <c r="AQ179" s="170"/>
      <c r="AR179" s="164"/>
      <c r="AS179" s="389"/>
      <c r="AU179" s="412">
        <f t="shared" si="27"/>
        <v>154</v>
      </c>
      <c r="AV179" s="383"/>
      <c r="AW179" s="383"/>
      <c r="AX179" s="170"/>
      <c r="AY179" s="164"/>
      <c r="AZ179" s="389"/>
      <c r="BB179" s="412">
        <f t="shared" si="28"/>
        <v>154</v>
      </c>
      <c r="BC179" s="415"/>
      <c r="BD179" s="415"/>
    </row>
    <row r="180" spans="3:56" s="364" customFormat="1" x14ac:dyDescent="0.25">
      <c r="C180" s="412">
        <f t="shared" si="21"/>
        <v>155</v>
      </c>
      <c r="D180" s="383"/>
      <c r="E180" s="383"/>
      <c r="F180" s="383"/>
      <c r="G180" s="383"/>
      <c r="H180" s="170"/>
      <c r="I180" s="164"/>
      <c r="J180" s="389"/>
      <c r="L180" s="412">
        <f t="shared" si="22"/>
        <v>155</v>
      </c>
      <c r="M180" s="383"/>
      <c r="N180" s="383"/>
      <c r="O180" s="383"/>
      <c r="P180" s="383"/>
      <c r="Q180" s="170"/>
      <c r="R180" s="164"/>
      <c r="S180" s="389"/>
      <c r="U180" s="412">
        <f t="shared" si="23"/>
        <v>155</v>
      </c>
      <c r="V180" s="383">
        <f t="shared" si="19"/>
        <v>0</v>
      </c>
      <c r="W180" s="383">
        <f t="shared" si="20"/>
        <v>0</v>
      </c>
      <c r="Y180" s="412">
        <f t="shared" si="24"/>
        <v>155</v>
      </c>
      <c r="Z180" s="383"/>
      <c r="AA180" s="383"/>
      <c r="AB180" s="170"/>
      <c r="AC180" s="164"/>
      <c r="AD180" s="389"/>
      <c r="AF180" s="412">
        <f t="shared" si="25"/>
        <v>155</v>
      </c>
      <c r="AG180" s="383"/>
      <c r="AH180" s="383"/>
      <c r="AI180" s="170"/>
      <c r="AJ180" s="164"/>
      <c r="AK180" s="389"/>
      <c r="AN180" s="412">
        <f t="shared" si="26"/>
        <v>155</v>
      </c>
      <c r="AO180" s="383"/>
      <c r="AP180" s="383"/>
      <c r="AQ180" s="170"/>
      <c r="AR180" s="164"/>
      <c r="AS180" s="389"/>
      <c r="AU180" s="412">
        <f t="shared" si="27"/>
        <v>155</v>
      </c>
      <c r="AV180" s="383"/>
      <c r="AW180" s="383"/>
      <c r="AX180" s="170"/>
      <c r="AY180" s="164"/>
      <c r="AZ180" s="389"/>
      <c r="BB180" s="412">
        <f t="shared" si="28"/>
        <v>155</v>
      </c>
      <c r="BC180" s="415"/>
      <c r="BD180" s="415"/>
    </row>
    <row r="181" spans="3:56" s="364" customFormat="1" x14ac:dyDescent="0.25">
      <c r="C181" s="412">
        <f t="shared" si="21"/>
        <v>156</v>
      </c>
      <c r="D181" s="383"/>
      <c r="E181" s="383"/>
      <c r="F181" s="383"/>
      <c r="G181" s="383"/>
      <c r="H181" s="170"/>
      <c r="I181" s="164"/>
      <c r="J181" s="389"/>
      <c r="L181" s="412">
        <f t="shared" si="22"/>
        <v>156</v>
      </c>
      <c r="M181" s="383"/>
      <c r="N181" s="383"/>
      <c r="O181" s="383"/>
      <c r="P181" s="383"/>
      <c r="Q181" s="170"/>
      <c r="R181" s="164"/>
      <c r="S181" s="389"/>
      <c r="U181" s="412">
        <f t="shared" si="23"/>
        <v>156</v>
      </c>
      <c r="V181" s="383">
        <f t="shared" si="19"/>
        <v>0</v>
      </c>
      <c r="W181" s="383">
        <f t="shared" si="20"/>
        <v>0</v>
      </c>
      <c r="Y181" s="412">
        <f t="shared" si="24"/>
        <v>156</v>
      </c>
      <c r="Z181" s="383"/>
      <c r="AA181" s="383"/>
      <c r="AB181" s="170"/>
      <c r="AC181" s="164"/>
      <c r="AD181" s="389"/>
      <c r="AF181" s="412">
        <f t="shared" si="25"/>
        <v>156</v>
      </c>
      <c r="AG181" s="383"/>
      <c r="AH181" s="383"/>
      <c r="AI181" s="170"/>
      <c r="AJ181" s="164"/>
      <c r="AK181" s="389"/>
      <c r="AN181" s="412">
        <f t="shared" si="26"/>
        <v>156</v>
      </c>
      <c r="AO181" s="383"/>
      <c r="AP181" s="383"/>
      <c r="AQ181" s="170"/>
      <c r="AR181" s="164"/>
      <c r="AS181" s="389"/>
      <c r="AU181" s="412">
        <f t="shared" si="27"/>
        <v>156</v>
      </c>
      <c r="AV181" s="383"/>
      <c r="AW181" s="383"/>
      <c r="AX181" s="170"/>
      <c r="AY181" s="164"/>
      <c r="AZ181" s="389"/>
      <c r="BB181" s="412">
        <f t="shared" si="28"/>
        <v>156</v>
      </c>
      <c r="BC181" s="415"/>
      <c r="BD181" s="415"/>
    </row>
    <row r="182" spans="3:56" s="364" customFormat="1" x14ac:dyDescent="0.25">
      <c r="C182" s="412">
        <f t="shared" si="21"/>
        <v>157</v>
      </c>
      <c r="D182" s="383"/>
      <c r="E182" s="383"/>
      <c r="F182" s="383"/>
      <c r="G182" s="383"/>
      <c r="H182" s="170"/>
      <c r="I182" s="164"/>
      <c r="J182" s="389"/>
      <c r="L182" s="412">
        <f t="shared" si="22"/>
        <v>157</v>
      </c>
      <c r="M182" s="383"/>
      <c r="N182" s="383"/>
      <c r="O182" s="383"/>
      <c r="P182" s="383"/>
      <c r="Q182" s="170"/>
      <c r="R182" s="164"/>
      <c r="S182" s="389"/>
      <c r="U182" s="412">
        <f t="shared" si="23"/>
        <v>157</v>
      </c>
      <c r="V182" s="383">
        <f t="shared" si="19"/>
        <v>0</v>
      </c>
      <c r="W182" s="383">
        <f t="shared" si="20"/>
        <v>0</v>
      </c>
      <c r="Y182" s="412">
        <f t="shared" si="24"/>
        <v>157</v>
      </c>
      <c r="Z182" s="383"/>
      <c r="AA182" s="383"/>
      <c r="AB182" s="170"/>
      <c r="AC182" s="164"/>
      <c r="AD182" s="389"/>
      <c r="AF182" s="412">
        <f t="shared" si="25"/>
        <v>157</v>
      </c>
      <c r="AG182" s="383"/>
      <c r="AH182" s="383"/>
      <c r="AI182" s="170"/>
      <c r="AJ182" s="164"/>
      <c r="AK182" s="389"/>
      <c r="AN182" s="412">
        <f t="shared" si="26"/>
        <v>157</v>
      </c>
      <c r="AO182" s="383"/>
      <c r="AP182" s="383"/>
      <c r="AQ182" s="170"/>
      <c r="AR182" s="164"/>
      <c r="AS182" s="389"/>
      <c r="AU182" s="412">
        <f t="shared" si="27"/>
        <v>157</v>
      </c>
      <c r="AV182" s="383"/>
      <c r="AW182" s="383"/>
      <c r="AX182" s="170"/>
      <c r="AY182" s="164"/>
      <c r="AZ182" s="389"/>
      <c r="BB182" s="412">
        <f t="shared" si="28"/>
        <v>157</v>
      </c>
      <c r="BC182" s="415"/>
      <c r="BD182" s="415"/>
    </row>
    <row r="183" spans="3:56" s="364" customFormat="1" x14ac:dyDescent="0.25">
      <c r="C183" s="412">
        <f t="shared" si="21"/>
        <v>158</v>
      </c>
      <c r="D183" s="383"/>
      <c r="E183" s="383"/>
      <c r="F183" s="383"/>
      <c r="G183" s="383"/>
      <c r="H183" s="170"/>
      <c r="I183" s="164"/>
      <c r="J183" s="389"/>
      <c r="L183" s="412">
        <f t="shared" si="22"/>
        <v>158</v>
      </c>
      <c r="M183" s="383"/>
      <c r="N183" s="383"/>
      <c r="O183" s="383"/>
      <c r="P183" s="383"/>
      <c r="Q183" s="170"/>
      <c r="R183" s="164"/>
      <c r="S183" s="389"/>
      <c r="U183" s="412">
        <f t="shared" si="23"/>
        <v>158</v>
      </c>
      <c r="V183" s="383">
        <f t="shared" si="19"/>
        <v>0</v>
      </c>
      <c r="W183" s="383">
        <f t="shared" si="20"/>
        <v>0</v>
      </c>
      <c r="Y183" s="412">
        <f t="shared" si="24"/>
        <v>158</v>
      </c>
      <c r="Z183" s="383"/>
      <c r="AA183" s="383"/>
      <c r="AB183" s="170"/>
      <c r="AC183" s="164"/>
      <c r="AD183" s="389"/>
      <c r="AF183" s="412">
        <f t="shared" si="25"/>
        <v>158</v>
      </c>
      <c r="AG183" s="383"/>
      <c r="AH183" s="383"/>
      <c r="AI183" s="170"/>
      <c r="AJ183" s="164"/>
      <c r="AK183" s="389"/>
      <c r="AN183" s="412">
        <f t="shared" si="26"/>
        <v>158</v>
      </c>
      <c r="AO183" s="383"/>
      <c r="AP183" s="383"/>
      <c r="AQ183" s="170"/>
      <c r="AR183" s="164"/>
      <c r="AS183" s="389"/>
      <c r="AU183" s="412">
        <f t="shared" si="27"/>
        <v>158</v>
      </c>
      <c r="AV183" s="383"/>
      <c r="AW183" s="383"/>
      <c r="AX183" s="170"/>
      <c r="AY183" s="164"/>
      <c r="AZ183" s="389"/>
      <c r="BB183" s="412">
        <f t="shared" si="28"/>
        <v>158</v>
      </c>
      <c r="BC183" s="415"/>
      <c r="BD183" s="415"/>
    </row>
    <row r="184" spans="3:56" s="364" customFormat="1" x14ac:dyDescent="0.25">
      <c r="C184" s="412">
        <f t="shared" si="21"/>
        <v>159</v>
      </c>
      <c r="D184" s="383"/>
      <c r="E184" s="383"/>
      <c r="F184" s="383"/>
      <c r="G184" s="383"/>
      <c r="H184" s="170"/>
      <c r="I184" s="164"/>
      <c r="J184" s="389"/>
      <c r="L184" s="412">
        <f t="shared" si="22"/>
        <v>159</v>
      </c>
      <c r="M184" s="383"/>
      <c r="N184" s="383"/>
      <c r="O184" s="383"/>
      <c r="P184" s="383"/>
      <c r="Q184" s="170"/>
      <c r="R184" s="164"/>
      <c r="S184" s="389"/>
      <c r="U184" s="412">
        <f t="shared" si="23"/>
        <v>159</v>
      </c>
      <c r="V184" s="383">
        <f t="shared" si="19"/>
        <v>0</v>
      </c>
      <c r="W184" s="383">
        <f t="shared" si="20"/>
        <v>0</v>
      </c>
      <c r="Y184" s="412">
        <f t="shared" si="24"/>
        <v>159</v>
      </c>
      <c r="Z184" s="383"/>
      <c r="AA184" s="383"/>
      <c r="AB184" s="170"/>
      <c r="AC184" s="164"/>
      <c r="AD184" s="389"/>
      <c r="AF184" s="412">
        <f t="shared" si="25"/>
        <v>159</v>
      </c>
      <c r="AG184" s="383"/>
      <c r="AH184" s="383"/>
      <c r="AI184" s="170"/>
      <c r="AJ184" s="164"/>
      <c r="AK184" s="389"/>
      <c r="AN184" s="412">
        <f t="shared" si="26"/>
        <v>159</v>
      </c>
      <c r="AO184" s="383"/>
      <c r="AP184" s="383"/>
      <c r="AQ184" s="170"/>
      <c r="AR184" s="164"/>
      <c r="AS184" s="389"/>
      <c r="AU184" s="412">
        <f t="shared" si="27"/>
        <v>159</v>
      </c>
      <c r="AV184" s="383"/>
      <c r="AW184" s="383"/>
      <c r="AX184" s="170"/>
      <c r="AY184" s="164"/>
      <c r="AZ184" s="389"/>
      <c r="BB184" s="412">
        <f t="shared" si="28"/>
        <v>159</v>
      </c>
      <c r="BC184" s="415"/>
      <c r="BD184" s="415"/>
    </row>
    <row r="185" spans="3:56" s="364" customFormat="1" x14ac:dyDescent="0.25">
      <c r="C185" s="412">
        <f t="shared" si="21"/>
        <v>160</v>
      </c>
      <c r="D185" s="383"/>
      <c r="E185" s="383"/>
      <c r="F185" s="383"/>
      <c r="G185" s="383"/>
      <c r="H185" s="170"/>
      <c r="I185" s="164"/>
      <c r="J185" s="389"/>
      <c r="L185" s="412">
        <f t="shared" si="22"/>
        <v>160</v>
      </c>
      <c r="M185" s="383"/>
      <c r="N185" s="383"/>
      <c r="O185" s="383"/>
      <c r="P185" s="383"/>
      <c r="Q185" s="170"/>
      <c r="R185" s="164"/>
      <c r="S185" s="389"/>
      <c r="U185" s="412">
        <f t="shared" si="23"/>
        <v>160</v>
      </c>
      <c r="V185" s="383">
        <f t="shared" si="19"/>
        <v>0</v>
      </c>
      <c r="W185" s="383">
        <f t="shared" si="20"/>
        <v>0</v>
      </c>
      <c r="Y185" s="412">
        <f t="shared" si="24"/>
        <v>160</v>
      </c>
      <c r="Z185" s="383"/>
      <c r="AA185" s="383"/>
      <c r="AB185" s="170"/>
      <c r="AC185" s="164"/>
      <c r="AD185" s="389"/>
      <c r="AF185" s="412">
        <f t="shared" si="25"/>
        <v>160</v>
      </c>
      <c r="AG185" s="383"/>
      <c r="AH185" s="383"/>
      <c r="AI185" s="170"/>
      <c r="AJ185" s="164"/>
      <c r="AK185" s="389"/>
      <c r="AN185" s="412">
        <f t="shared" si="26"/>
        <v>160</v>
      </c>
      <c r="AO185" s="383"/>
      <c r="AP185" s="383"/>
      <c r="AQ185" s="170"/>
      <c r="AR185" s="164"/>
      <c r="AS185" s="389"/>
      <c r="AU185" s="412">
        <f t="shared" si="27"/>
        <v>160</v>
      </c>
      <c r="AV185" s="383"/>
      <c r="AW185" s="383"/>
      <c r="AX185" s="170"/>
      <c r="AY185" s="164"/>
      <c r="AZ185" s="389"/>
      <c r="BB185" s="412">
        <f t="shared" si="28"/>
        <v>160</v>
      </c>
      <c r="BC185" s="415"/>
      <c r="BD185" s="415"/>
    </row>
    <row r="186" spans="3:56" s="364" customFormat="1" x14ac:dyDescent="0.25">
      <c r="C186" s="412">
        <f t="shared" si="21"/>
        <v>161</v>
      </c>
      <c r="D186" s="383"/>
      <c r="E186" s="383"/>
      <c r="F186" s="383"/>
      <c r="G186" s="383"/>
      <c r="H186" s="170"/>
      <c r="I186" s="164"/>
      <c r="J186" s="389"/>
      <c r="L186" s="412">
        <f t="shared" si="22"/>
        <v>161</v>
      </c>
      <c r="M186" s="383"/>
      <c r="N186" s="383"/>
      <c r="O186" s="383"/>
      <c r="P186" s="383"/>
      <c r="Q186" s="170"/>
      <c r="R186" s="164"/>
      <c r="S186" s="389"/>
      <c r="U186" s="412">
        <f t="shared" si="23"/>
        <v>161</v>
      </c>
      <c r="V186" s="383">
        <f t="shared" si="19"/>
        <v>0</v>
      </c>
      <c r="W186" s="383">
        <f t="shared" si="20"/>
        <v>0</v>
      </c>
      <c r="Y186" s="412">
        <f t="shared" si="24"/>
        <v>161</v>
      </c>
      <c r="Z186" s="383"/>
      <c r="AA186" s="383"/>
      <c r="AB186" s="170"/>
      <c r="AC186" s="164"/>
      <c r="AD186" s="389"/>
      <c r="AF186" s="412">
        <f t="shared" si="25"/>
        <v>161</v>
      </c>
      <c r="AG186" s="383"/>
      <c r="AH186" s="383"/>
      <c r="AI186" s="170"/>
      <c r="AJ186" s="164"/>
      <c r="AK186" s="389"/>
      <c r="AN186" s="412">
        <f t="shared" si="26"/>
        <v>161</v>
      </c>
      <c r="AO186" s="383"/>
      <c r="AP186" s="383"/>
      <c r="AQ186" s="170"/>
      <c r="AR186" s="164"/>
      <c r="AS186" s="389"/>
      <c r="AU186" s="412">
        <f t="shared" si="27"/>
        <v>161</v>
      </c>
      <c r="AV186" s="383"/>
      <c r="AW186" s="383"/>
      <c r="AX186" s="170"/>
      <c r="AY186" s="164"/>
      <c r="AZ186" s="389"/>
      <c r="BB186" s="412">
        <f t="shared" si="28"/>
        <v>161</v>
      </c>
      <c r="BC186" s="415"/>
      <c r="BD186" s="415"/>
    </row>
    <row r="187" spans="3:56" s="364" customFormat="1" x14ac:dyDescent="0.25">
      <c r="C187" s="412">
        <f t="shared" si="21"/>
        <v>162</v>
      </c>
      <c r="D187" s="383"/>
      <c r="E187" s="383"/>
      <c r="F187" s="383"/>
      <c r="G187" s="383"/>
      <c r="H187" s="170"/>
      <c r="I187" s="164"/>
      <c r="J187" s="389"/>
      <c r="L187" s="412">
        <f t="shared" si="22"/>
        <v>162</v>
      </c>
      <c r="M187" s="383"/>
      <c r="N187" s="383"/>
      <c r="O187" s="383"/>
      <c r="P187" s="383"/>
      <c r="Q187" s="170"/>
      <c r="R187" s="164"/>
      <c r="S187" s="389"/>
      <c r="U187" s="412">
        <f t="shared" si="23"/>
        <v>162</v>
      </c>
      <c r="V187" s="383">
        <f t="shared" ref="V187:V250" si="29">H187+I187</f>
        <v>0</v>
      </c>
      <c r="W187" s="383">
        <f t="shared" ref="W187:W250" si="30">Q187+R187</f>
        <v>0</v>
      </c>
      <c r="Y187" s="412">
        <f t="shared" si="24"/>
        <v>162</v>
      </c>
      <c r="Z187" s="383"/>
      <c r="AA187" s="383"/>
      <c r="AB187" s="170"/>
      <c r="AC187" s="164"/>
      <c r="AD187" s="389"/>
      <c r="AF187" s="412">
        <f t="shared" si="25"/>
        <v>162</v>
      </c>
      <c r="AG187" s="383"/>
      <c r="AH187" s="383"/>
      <c r="AI187" s="170"/>
      <c r="AJ187" s="164"/>
      <c r="AK187" s="389"/>
      <c r="AN187" s="412">
        <f t="shared" si="26"/>
        <v>162</v>
      </c>
      <c r="AO187" s="383"/>
      <c r="AP187" s="383"/>
      <c r="AQ187" s="170"/>
      <c r="AR187" s="164"/>
      <c r="AS187" s="389"/>
      <c r="AU187" s="412">
        <f t="shared" si="27"/>
        <v>162</v>
      </c>
      <c r="AV187" s="383"/>
      <c r="AW187" s="383"/>
      <c r="AX187" s="170"/>
      <c r="AY187" s="164"/>
      <c r="AZ187" s="389"/>
      <c r="BB187" s="412">
        <f t="shared" si="28"/>
        <v>162</v>
      </c>
      <c r="BC187" s="415"/>
      <c r="BD187" s="415"/>
    </row>
    <row r="188" spans="3:56" s="364" customFormat="1" x14ac:dyDescent="0.25">
      <c r="C188" s="412">
        <f t="shared" si="21"/>
        <v>163</v>
      </c>
      <c r="D188" s="383"/>
      <c r="E188" s="383"/>
      <c r="F188" s="383"/>
      <c r="G188" s="383"/>
      <c r="H188" s="170"/>
      <c r="I188" s="164"/>
      <c r="J188" s="389"/>
      <c r="L188" s="412">
        <f t="shared" si="22"/>
        <v>163</v>
      </c>
      <c r="M188" s="383"/>
      <c r="N188" s="383"/>
      <c r="O188" s="383"/>
      <c r="P188" s="383"/>
      <c r="Q188" s="170"/>
      <c r="R188" s="164"/>
      <c r="S188" s="389"/>
      <c r="U188" s="412">
        <f t="shared" si="23"/>
        <v>163</v>
      </c>
      <c r="V188" s="383">
        <f t="shared" si="29"/>
        <v>0</v>
      </c>
      <c r="W188" s="383">
        <f t="shared" si="30"/>
        <v>0</v>
      </c>
      <c r="Y188" s="412">
        <f t="shared" si="24"/>
        <v>163</v>
      </c>
      <c r="Z188" s="383"/>
      <c r="AA188" s="383"/>
      <c r="AB188" s="170"/>
      <c r="AC188" s="164"/>
      <c r="AD188" s="389"/>
      <c r="AF188" s="412">
        <f t="shared" si="25"/>
        <v>163</v>
      </c>
      <c r="AG188" s="383"/>
      <c r="AH188" s="383"/>
      <c r="AI188" s="170"/>
      <c r="AJ188" s="164"/>
      <c r="AK188" s="389"/>
      <c r="AN188" s="412">
        <f t="shared" si="26"/>
        <v>163</v>
      </c>
      <c r="AO188" s="383"/>
      <c r="AP188" s="383"/>
      <c r="AQ188" s="170"/>
      <c r="AR188" s="164"/>
      <c r="AS188" s="389"/>
      <c r="AU188" s="412">
        <f t="shared" si="27"/>
        <v>163</v>
      </c>
      <c r="AV188" s="383"/>
      <c r="AW188" s="383"/>
      <c r="AX188" s="170"/>
      <c r="AY188" s="164"/>
      <c r="AZ188" s="389"/>
      <c r="BB188" s="412">
        <f t="shared" si="28"/>
        <v>163</v>
      </c>
      <c r="BC188" s="415"/>
      <c r="BD188" s="415"/>
    </row>
    <row r="189" spans="3:56" s="364" customFormat="1" x14ac:dyDescent="0.25">
      <c r="C189" s="412">
        <f t="shared" si="21"/>
        <v>164</v>
      </c>
      <c r="D189" s="383"/>
      <c r="E189" s="383"/>
      <c r="F189" s="383"/>
      <c r="G189" s="383"/>
      <c r="H189" s="170"/>
      <c r="I189" s="164"/>
      <c r="J189" s="389"/>
      <c r="L189" s="412">
        <f t="shared" si="22"/>
        <v>164</v>
      </c>
      <c r="M189" s="383"/>
      <c r="N189" s="383"/>
      <c r="O189" s="383"/>
      <c r="P189" s="383"/>
      <c r="Q189" s="170"/>
      <c r="R189" s="164"/>
      <c r="S189" s="389"/>
      <c r="U189" s="412">
        <f t="shared" si="23"/>
        <v>164</v>
      </c>
      <c r="V189" s="383">
        <f t="shared" si="29"/>
        <v>0</v>
      </c>
      <c r="W189" s="383">
        <f t="shared" si="30"/>
        <v>0</v>
      </c>
      <c r="Y189" s="412">
        <f t="shared" si="24"/>
        <v>164</v>
      </c>
      <c r="Z189" s="383"/>
      <c r="AA189" s="383"/>
      <c r="AB189" s="170"/>
      <c r="AC189" s="164"/>
      <c r="AD189" s="389"/>
      <c r="AF189" s="412">
        <f t="shared" si="25"/>
        <v>164</v>
      </c>
      <c r="AG189" s="383"/>
      <c r="AH189" s="383"/>
      <c r="AI189" s="170"/>
      <c r="AJ189" s="164"/>
      <c r="AK189" s="389"/>
      <c r="AN189" s="412">
        <f t="shared" si="26"/>
        <v>164</v>
      </c>
      <c r="AO189" s="383"/>
      <c r="AP189" s="383"/>
      <c r="AQ189" s="170"/>
      <c r="AR189" s="164"/>
      <c r="AS189" s="389"/>
      <c r="AU189" s="412">
        <f t="shared" si="27"/>
        <v>164</v>
      </c>
      <c r="AV189" s="383"/>
      <c r="AW189" s="383"/>
      <c r="AX189" s="170"/>
      <c r="AY189" s="164"/>
      <c r="AZ189" s="389"/>
      <c r="BB189" s="412">
        <f t="shared" si="28"/>
        <v>164</v>
      </c>
      <c r="BC189" s="415"/>
      <c r="BD189" s="415"/>
    </row>
    <row r="190" spans="3:56" s="364" customFormat="1" x14ac:dyDescent="0.25">
      <c r="C190" s="412">
        <f t="shared" si="21"/>
        <v>165</v>
      </c>
      <c r="D190" s="383"/>
      <c r="E190" s="383"/>
      <c r="F190" s="383"/>
      <c r="G190" s="383"/>
      <c r="H190" s="170"/>
      <c r="I190" s="164"/>
      <c r="J190" s="389"/>
      <c r="L190" s="412">
        <f t="shared" si="22"/>
        <v>165</v>
      </c>
      <c r="M190" s="383"/>
      <c r="N190" s="383"/>
      <c r="O190" s="383"/>
      <c r="P190" s="383"/>
      <c r="Q190" s="170"/>
      <c r="R190" s="164"/>
      <c r="S190" s="389"/>
      <c r="U190" s="412">
        <f t="shared" si="23"/>
        <v>165</v>
      </c>
      <c r="V190" s="383">
        <f t="shared" si="29"/>
        <v>0</v>
      </c>
      <c r="W190" s="383">
        <f t="shared" si="30"/>
        <v>0</v>
      </c>
      <c r="Y190" s="412">
        <f t="shared" si="24"/>
        <v>165</v>
      </c>
      <c r="Z190" s="383"/>
      <c r="AA190" s="383"/>
      <c r="AB190" s="170"/>
      <c r="AC190" s="164"/>
      <c r="AD190" s="389"/>
      <c r="AF190" s="412">
        <f t="shared" si="25"/>
        <v>165</v>
      </c>
      <c r="AG190" s="383"/>
      <c r="AH190" s="383"/>
      <c r="AI190" s="170"/>
      <c r="AJ190" s="164"/>
      <c r="AK190" s="389"/>
      <c r="AN190" s="412">
        <f t="shared" si="26"/>
        <v>165</v>
      </c>
      <c r="AO190" s="383"/>
      <c r="AP190" s="383"/>
      <c r="AQ190" s="170"/>
      <c r="AR190" s="164"/>
      <c r="AS190" s="389"/>
      <c r="AU190" s="412">
        <f t="shared" si="27"/>
        <v>165</v>
      </c>
      <c r="AV190" s="383"/>
      <c r="AW190" s="383"/>
      <c r="AX190" s="170"/>
      <c r="AY190" s="164"/>
      <c r="AZ190" s="389"/>
      <c r="BB190" s="412">
        <f t="shared" si="28"/>
        <v>165</v>
      </c>
      <c r="BC190" s="415"/>
      <c r="BD190" s="415"/>
    </row>
    <row r="191" spans="3:56" s="364" customFormat="1" x14ac:dyDescent="0.25">
      <c r="C191" s="412">
        <f t="shared" si="21"/>
        <v>166</v>
      </c>
      <c r="D191" s="383"/>
      <c r="E191" s="383"/>
      <c r="F191" s="383"/>
      <c r="G191" s="383"/>
      <c r="H191" s="170"/>
      <c r="I191" s="164"/>
      <c r="J191" s="389"/>
      <c r="L191" s="412">
        <f t="shared" si="22"/>
        <v>166</v>
      </c>
      <c r="M191" s="383"/>
      <c r="N191" s="383"/>
      <c r="O191" s="383"/>
      <c r="P191" s="383"/>
      <c r="Q191" s="170"/>
      <c r="R191" s="164"/>
      <c r="S191" s="389"/>
      <c r="U191" s="412">
        <f t="shared" si="23"/>
        <v>166</v>
      </c>
      <c r="V191" s="383">
        <f t="shared" si="29"/>
        <v>0</v>
      </c>
      <c r="W191" s="383">
        <f t="shared" si="30"/>
        <v>0</v>
      </c>
      <c r="Y191" s="412">
        <f t="shared" si="24"/>
        <v>166</v>
      </c>
      <c r="Z191" s="383"/>
      <c r="AA191" s="383"/>
      <c r="AB191" s="170"/>
      <c r="AC191" s="164"/>
      <c r="AD191" s="389"/>
      <c r="AF191" s="412">
        <f t="shared" si="25"/>
        <v>166</v>
      </c>
      <c r="AG191" s="383"/>
      <c r="AH191" s="383"/>
      <c r="AI191" s="170"/>
      <c r="AJ191" s="164"/>
      <c r="AK191" s="389"/>
      <c r="AN191" s="412">
        <f t="shared" si="26"/>
        <v>166</v>
      </c>
      <c r="AO191" s="383"/>
      <c r="AP191" s="383"/>
      <c r="AQ191" s="170"/>
      <c r="AR191" s="164"/>
      <c r="AS191" s="389"/>
      <c r="AU191" s="412">
        <f t="shared" si="27"/>
        <v>166</v>
      </c>
      <c r="AV191" s="383"/>
      <c r="AW191" s="383"/>
      <c r="AX191" s="170"/>
      <c r="AY191" s="164"/>
      <c r="AZ191" s="389"/>
      <c r="BB191" s="412">
        <f t="shared" si="28"/>
        <v>166</v>
      </c>
      <c r="BC191" s="415"/>
      <c r="BD191" s="415"/>
    </row>
    <row r="192" spans="3:56" s="364" customFormat="1" x14ac:dyDescent="0.25">
      <c r="C192" s="412">
        <f t="shared" si="21"/>
        <v>167</v>
      </c>
      <c r="D192" s="383"/>
      <c r="E192" s="383"/>
      <c r="F192" s="383"/>
      <c r="G192" s="383"/>
      <c r="H192" s="170"/>
      <c r="I192" s="164"/>
      <c r="J192" s="389"/>
      <c r="L192" s="412">
        <f t="shared" si="22"/>
        <v>167</v>
      </c>
      <c r="M192" s="383"/>
      <c r="N192" s="383"/>
      <c r="O192" s="383"/>
      <c r="P192" s="383"/>
      <c r="Q192" s="170"/>
      <c r="R192" s="164"/>
      <c r="S192" s="389"/>
      <c r="U192" s="412">
        <f t="shared" si="23"/>
        <v>167</v>
      </c>
      <c r="V192" s="383">
        <f t="shared" si="29"/>
        <v>0</v>
      </c>
      <c r="W192" s="383">
        <f t="shared" si="30"/>
        <v>0</v>
      </c>
      <c r="Y192" s="412">
        <f t="shared" si="24"/>
        <v>167</v>
      </c>
      <c r="Z192" s="383"/>
      <c r="AA192" s="383"/>
      <c r="AB192" s="170"/>
      <c r="AC192" s="164"/>
      <c r="AD192" s="389"/>
      <c r="AF192" s="412">
        <f t="shared" si="25"/>
        <v>167</v>
      </c>
      <c r="AG192" s="383"/>
      <c r="AH192" s="383"/>
      <c r="AI192" s="170"/>
      <c r="AJ192" s="164"/>
      <c r="AK192" s="389"/>
      <c r="AN192" s="412">
        <f t="shared" si="26"/>
        <v>167</v>
      </c>
      <c r="AO192" s="383"/>
      <c r="AP192" s="383"/>
      <c r="AQ192" s="170"/>
      <c r="AR192" s="164"/>
      <c r="AS192" s="389"/>
      <c r="AU192" s="412">
        <f t="shared" si="27"/>
        <v>167</v>
      </c>
      <c r="AV192" s="383"/>
      <c r="AW192" s="383"/>
      <c r="AX192" s="170"/>
      <c r="AY192" s="164"/>
      <c r="AZ192" s="389"/>
      <c r="BB192" s="412">
        <f t="shared" si="28"/>
        <v>167</v>
      </c>
      <c r="BC192" s="415"/>
      <c r="BD192" s="415"/>
    </row>
    <row r="193" spans="3:56" s="364" customFormat="1" x14ac:dyDescent="0.25">
      <c r="C193" s="412">
        <f t="shared" si="21"/>
        <v>168</v>
      </c>
      <c r="D193" s="383"/>
      <c r="E193" s="383"/>
      <c r="F193" s="383"/>
      <c r="G193" s="383"/>
      <c r="H193" s="170"/>
      <c r="I193" s="164"/>
      <c r="J193" s="389"/>
      <c r="L193" s="412">
        <f t="shared" si="22"/>
        <v>168</v>
      </c>
      <c r="M193" s="383"/>
      <c r="N193" s="383"/>
      <c r="O193" s="383"/>
      <c r="P193" s="383"/>
      <c r="Q193" s="170"/>
      <c r="R193" s="164"/>
      <c r="S193" s="389"/>
      <c r="U193" s="412">
        <f t="shared" si="23"/>
        <v>168</v>
      </c>
      <c r="V193" s="383">
        <f t="shared" si="29"/>
        <v>0</v>
      </c>
      <c r="W193" s="383">
        <f t="shared" si="30"/>
        <v>0</v>
      </c>
      <c r="Y193" s="412">
        <f t="shared" si="24"/>
        <v>168</v>
      </c>
      <c r="Z193" s="383"/>
      <c r="AA193" s="383"/>
      <c r="AB193" s="170"/>
      <c r="AC193" s="164"/>
      <c r="AD193" s="389"/>
      <c r="AF193" s="412">
        <f t="shared" si="25"/>
        <v>168</v>
      </c>
      <c r="AG193" s="383"/>
      <c r="AH193" s="383"/>
      <c r="AI193" s="170"/>
      <c r="AJ193" s="164"/>
      <c r="AK193" s="389"/>
      <c r="AN193" s="412">
        <f t="shared" si="26"/>
        <v>168</v>
      </c>
      <c r="AO193" s="383"/>
      <c r="AP193" s="383"/>
      <c r="AQ193" s="170"/>
      <c r="AR193" s="164"/>
      <c r="AS193" s="389"/>
      <c r="AU193" s="412">
        <f t="shared" si="27"/>
        <v>168</v>
      </c>
      <c r="AV193" s="383"/>
      <c r="AW193" s="383"/>
      <c r="AX193" s="170"/>
      <c r="AY193" s="164"/>
      <c r="AZ193" s="389"/>
      <c r="BB193" s="412">
        <f t="shared" si="28"/>
        <v>168</v>
      </c>
      <c r="BC193" s="415"/>
      <c r="BD193" s="415"/>
    </row>
    <row r="194" spans="3:56" s="364" customFormat="1" x14ac:dyDescent="0.25">
      <c r="C194" s="412">
        <f t="shared" si="21"/>
        <v>169</v>
      </c>
      <c r="D194" s="383"/>
      <c r="E194" s="383"/>
      <c r="F194" s="383"/>
      <c r="G194" s="383"/>
      <c r="H194" s="170"/>
      <c r="I194" s="164"/>
      <c r="J194" s="389"/>
      <c r="L194" s="412">
        <f t="shared" si="22"/>
        <v>169</v>
      </c>
      <c r="M194" s="383"/>
      <c r="N194" s="383"/>
      <c r="O194" s="383"/>
      <c r="P194" s="383"/>
      <c r="Q194" s="170"/>
      <c r="R194" s="164"/>
      <c r="S194" s="389"/>
      <c r="U194" s="412">
        <f t="shared" si="23"/>
        <v>169</v>
      </c>
      <c r="V194" s="383">
        <f t="shared" si="29"/>
        <v>0</v>
      </c>
      <c r="W194" s="383">
        <f t="shared" si="30"/>
        <v>0</v>
      </c>
      <c r="Y194" s="412">
        <f t="shared" si="24"/>
        <v>169</v>
      </c>
      <c r="Z194" s="383"/>
      <c r="AA194" s="383"/>
      <c r="AB194" s="170"/>
      <c r="AC194" s="164"/>
      <c r="AD194" s="389"/>
      <c r="AF194" s="412">
        <f t="shared" si="25"/>
        <v>169</v>
      </c>
      <c r="AG194" s="383"/>
      <c r="AH194" s="383"/>
      <c r="AI194" s="170"/>
      <c r="AJ194" s="164"/>
      <c r="AK194" s="389"/>
      <c r="AN194" s="412">
        <f t="shared" si="26"/>
        <v>169</v>
      </c>
      <c r="AO194" s="383"/>
      <c r="AP194" s="383"/>
      <c r="AQ194" s="170"/>
      <c r="AR194" s="164"/>
      <c r="AS194" s="389"/>
      <c r="AU194" s="412">
        <f t="shared" si="27"/>
        <v>169</v>
      </c>
      <c r="AV194" s="383"/>
      <c r="AW194" s="383"/>
      <c r="AX194" s="170"/>
      <c r="AY194" s="164"/>
      <c r="AZ194" s="389"/>
      <c r="BB194" s="412">
        <f t="shared" si="28"/>
        <v>169</v>
      </c>
      <c r="BC194" s="415"/>
      <c r="BD194" s="415"/>
    </row>
    <row r="195" spans="3:56" s="364" customFormat="1" x14ac:dyDescent="0.25">
      <c r="C195" s="412">
        <f t="shared" si="21"/>
        <v>170</v>
      </c>
      <c r="D195" s="383"/>
      <c r="E195" s="383"/>
      <c r="F195" s="383"/>
      <c r="G195" s="383"/>
      <c r="H195" s="170"/>
      <c r="I195" s="164"/>
      <c r="J195" s="389"/>
      <c r="L195" s="412">
        <f t="shared" si="22"/>
        <v>170</v>
      </c>
      <c r="M195" s="383"/>
      <c r="N195" s="383"/>
      <c r="O195" s="383"/>
      <c r="P195" s="383"/>
      <c r="Q195" s="170"/>
      <c r="R195" s="164"/>
      <c r="S195" s="389"/>
      <c r="U195" s="412">
        <f t="shared" si="23"/>
        <v>170</v>
      </c>
      <c r="V195" s="383">
        <f t="shared" si="29"/>
        <v>0</v>
      </c>
      <c r="W195" s="383">
        <f t="shared" si="30"/>
        <v>0</v>
      </c>
      <c r="Y195" s="412">
        <f t="shared" si="24"/>
        <v>170</v>
      </c>
      <c r="Z195" s="383"/>
      <c r="AA195" s="383"/>
      <c r="AB195" s="170"/>
      <c r="AC195" s="164"/>
      <c r="AD195" s="389"/>
      <c r="AF195" s="412">
        <f t="shared" si="25"/>
        <v>170</v>
      </c>
      <c r="AG195" s="383"/>
      <c r="AH195" s="383"/>
      <c r="AI195" s="170"/>
      <c r="AJ195" s="164"/>
      <c r="AK195" s="389"/>
      <c r="AN195" s="412">
        <f t="shared" si="26"/>
        <v>170</v>
      </c>
      <c r="AO195" s="383"/>
      <c r="AP195" s="383"/>
      <c r="AQ195" s="170"/>
      <c r="AR195" s="164"/>
      <c r="AS195" s="389"/>
      <c r="AU195" s="412">
        <f t="shared" si="27"/>
        <v>170</v>
      </c>
      <c r="AV195" s="383"/>
      <c r="AW195" s="383"/>
      <c r="AX195" s="170"/>
      <c r="AY195" s="164"/>
      <c r="AZ195" s="389"/>
      <c r="BB195" s="412">
        <f t="shared" si="28"/>
        <v>170</v>
      </c>
      <c r="BC195" s="415"/>
      <c r="BD195" s="415"/>
    </row>
    <row r="196" spans="3:56" s="364" customFormat="1" x14ac:dyDescent="0.25">
      <c r="C196" s="412">
        <f t="shared" si="21"/>
        <v>171</v>
      </c>
      <c r="D196" s="383"/>
      <c r="E196" s="383"/>
      <c r="F196" s="383"/>
      <c r="G196" s="383"/>
      <c r="H196" s="170"/>
      <c r="I196" s="164"/>
      <c r="J196" s="389"/>
      <c r="L196" s="412">
        <f t="shared" si="22"/>
        <v>171</v>
      </c>
      <c r="M196" s="383"/>
      <c r="N196" s="383"/>
      <c r="O196" s="383"/>
      <c r="P196" s="383"/>
      <c r="Q196" s="170"/>
      <c r="R196" s="164"/>
      <c r="S196" s="389"/>
      <c r="U196" s="412">
        <f t="shared" si="23"/>
        <v>171</v>
      </c>
      <c r="V196" s="383">
        <f t="shared" si="29"/>
        <v>0</v>
      </c>
      <c r="W196" s="383">
        <f t="shared" si="30"/>
        <v>0</v>
      </c>
      <c r="Y196" s="412">
        <f t="shared" si="24"/>
        <v>171</v>
      </c>
      <c r="Z196" s="383"/>
      <c r="AA196" s="383"/>
      <c r="AB196" s="170"/>
      <c r="AC196" s="164"/>
      <c r="AD196" s="389"/>
      <c r="AF196" s="412">
        <f t="shared" si="25"/>
        <v>171</v>
      </c>
      <c r="AG196" s="383"/>
      <c r="AH196" s="383"/>
      <c r="AI196" s="170"/>
      <c r="AJ196" s="164"/>
      <c r="AK196" s="389"/>
      <c r="AN196" s="412">
        <f t="shared" si="26"/>
        <v>171</v>
      </c>
      <c r="AO196" s="383"/>
      <c r="AP196" s="383"/>
      <c r="AQ196" s="170"/>
      <c r="AR196" s="164"/>
      <c r="AS196" s="389"/>
      <c r="AU196" s="412">
        <f t="shared" si="27"/>
        <v>171</v>
      </c>
      <c r="AV196" s="383"/>
      <c r="AW196" s="383"/>
      <c r="AX196" s="170"/>
      <c r="AY196" s="164"/>
      <c r="AZ196" s="389"/>
      <c r="BB196" s="412">
        <f t="shared" si="28"/>
        <v>171</v>
      </c>
      <c r="BC196" s="415"/>
      <c r="BD196" s="415"/>
    </row>
    <row r="197" spans="3:56" s="364" customFormat="1" x14ac:dyDescent="0.25">
      <c r="C197" s="412">
        <f t="shared" si="21"/>
        <v>172</v>
      </c>
      <c r="D197" s="383"/>
      <c r="E197" s="383"/>
      <c r="F197" s="383"/>
      <c r="G197" s="383"/>
      <c r="H197" s="170"/>
      <c r="I197" s="164"/>
      <c r="J197" s="389"/>
      <c r="L197" s="412">
        <f t="shared" si="22"/>
        <v>172</v>
      </c>
      <c r="M197" s="383"/>
      <c r="N197" s="383"/>
      <c r="O197" s="383"/>
      <c r="P197" s="383"/>
      <c r="Q197" s="170"/>
      <c r="R197" s="164"/>
      <c r="S197" s="389"/>
      <c r="U197" s="412">
        <f t="shared" si="23"/>
        <v>172</v>
      </c>
      <c r="V197" s="383">
        <f t="shared" si="29"/>
        <v>0</v>
      </c>
      <c r="W197" s="383">
        <f t="shared" si="30"/>
        <v>0</v>
      </c>
      <c r="Y197" s="412">
        <f t="shared" si="24"/>
        <v>172</v>
      </c>
      <c r="Z197" s="383"/>
      <c r="AA197" s="383"/>
      <c r="AB197" s="170"/>
      <c r="AC197" s="164"/>
      <c r="AD197" s="389"/>
      <c r="AF197" s="412">
        <f t="shared" si="25"/>
        <v>172</v>
      </c>
      <c r="AG197" s="383"/>
      <c r="AH197" s="383"/>
      <c r="AI197" s="170"/>
      <c r="AJ197" s="164"/>
      <c r="AK197" s="389"/>
      <c r="AN197" s="412">
        <f t="shared" si="26"/>
        <v>172</v>
      </c>
      <c r="AO197" s="383"/>
      <c r="AP197" s="383"/>
      <c r="AQ197" s="170"/>
      <c r="AR197" s="164"/>
      <c r="AS197" s="389"/>
      <c r="AU197" s="412">
        <f t="shared" si="27"/>
        <v>172</v>
      </c>
      <c r="AV197" s="383"/>
      <c r="AW197" s="383"/>
      <c r="AX197" s="170"/>
      <c r="AY197" s="164"/>
      <c r="AZ197" s="389"/>
      <c r="BB197" s="412">
        <f t="shared" si="28"/>
        <v>172</v>
      </c>
      <c r="BC197" s="415"/>
      <c r="BD197" s="415"/>
    </row>
    <row r="198" spans="3:56" s="364" customFormat="1" x14ac:dyDescent="0.25">
      <c r="C198" s="412">
        <f t="shared" si="21"/>
        <v>173</v>
      </c>
      <c r="D198" s="383"/>
      <c r="E198" s="383"/>
      <c r="F198" s="383"/>
      <c r="G198" s="383"/>
      <c r="H198" s="170"/>
      <c r="I198" s="164"/>
      <c r="J198" s="389"/>
      <c r="L198" s="412">
        <f t="shared" si="22"/>
        <v>173</v>
      </c>
      <c r="M198" s="383"/>
      <c r="N198" s="383"/>
      <c r="O198" s="383"/>
      <c r="P198" s="383"/>
      <c r="Q198" s="170"/>
      <c r="R198" s="164"/>
      <c r="S198" s="389"/>
      <c r="U198" s="412">
        <f t="shared" si="23"/>
        <v>173</v>
      </c>
      <c r="V198" s="383">
        <f t="shared" si="29"/>
        <v>0</v>
      </c>
      <c r="W198" s="383">
        <f t="shared" si="30"/>
        <v>0</v>
      </c>
      <c r="Y198" s="412">
        <f t="shared" si="24"/>
        <v>173</v>
      </c>
      <c r="Z198" s="383"/>
      <c r="AA198" s="383"/>
      <c r="AB198" s="170"/>
      <c r="AC198" s="164"/>
      <c r="AD198" s="389"/>
      <c r="AF198" s="412">
        <f t="shared" si="25"/>
        <v>173</v>
      </c>
      <c r="AG198" s="383"/>
      <c r="AH198" s="383"/>
      <c r="AI198" s="170"/>
      <c r="AJ198" s="164"/>
      <c r="AK198" s="389"/>
      <c r="AN198" s="412">
        <f t="shared" si="26"/>
        <v>173</v>
      </c>
      <c r="AO198" s="383"/>
      <c r="AP198" s="383"/>
      <c r="AQ198" s="170"/>
      <c r="AR198" s="164"/>
      <c r="AS198" s="389"/>
      <c r="AU198" s="412">
        <f t="shared" si="27"/>
        <v>173</v>
      </c>
      <c r="AV198" s="383"/>
      <c r="AW198" s="383"/>
      <c r="AX198" s="170"/>
      <c r="AY198" s="164"/>
      <c r="AZ198" s="389"/>
      <c r="BB198" s="412">
        <f t="shared" si="28"/>
        <v>173</v>
      </c>
      <c r="BC198" s="415"/>
      <c r="BD198" s="415"/>
    </row>
    <row r="199" spans="3:56" s="364" customFormat="1" x14ac:dyDescent="0.25">
      <c r="C199" s="412">
        <f t="shared" si="21"/>
        <v>174</v>
      </c>
      <c r="D199" s="383"/>
      <c r="E199" s="383"/>
      <c r="F199" s="383"/>
      <c r="G199" s="383"/>
      <c r="H199" s="170"/>
      <c r="I199" s="164"/>
      <c r="J199" s="389"/>
      <c r="L199" s="412">
        <f t="shared" si="22"/>
        <v>174</v>
      </c>
      <c r="M199" s="383"/>
      <c r="N199" s="383"/>
      <c r="O199" s="383"/>
      <c r="P199" s="383"/>
      <c r="Q199" s="170"/>
      <c r="R199" s="164"/>
      <c r="S199" s="389"/>
      <c r="U199" s="412">
        <f t="shared" si="23"/>
        <v>174</v>
      </c>
      <c r="V199" s="383">
        <f t="shared" si="29"/>
        <v>0</v>
      </c>
      <c r="W199" s="383">
        <f t="shared" si="30"/>
        <v>0</v>
      </c>
      <c r="Y199" s="412">
        <f t="shared" si="24"/>
        <v>174</v>
      </c>
      <c r="Z199" s="383"/>
      <c r="AA199" s="383"/>
      <c r="AB199" s="170"/>
      <c r="AC199" s="164"/>
      <c r="AD199" s="389"/>
      <c r="AF199" s="412">
        <f t="shared" si="25"/>
        <v>174</v>
      </c>
      <c r="AG199" s="383"/>
      <c r="AH199" s="383"/>
      <c r="AI199" s="170"/>
      <c r="AJ199" s="164"/>
      <c r="AK199" s="389"/>
      <c r="AN199" s="412">
        <f t="shared" si="26"/>
        <v>174</v>
      </c>
      <c r="AO199" s="383"/>
      <c r="AP199" s="383"/>
      <c r="AQ199" s="170"/>
      <c r="AR199" s="164"/>
      <c r="AS199" s="389"/>
      <c r="AU199" s="412">
        <f t="shared" si="27"/>
        <v>174</v>
      </c>
      <c r="AV199" s="383"/>
      <c r="AW199" s="383"/>
      <c r="AX199" s="170"/>
      <c r="AY199" s="164"/>
      <c r="AZ199" s="389"/>
      <c r="BB199" s="412">
        <f t="shared" si="28"/>
        <v>174</v>
      </c>
      <c r="BC199" s="415"/>
      <c r="BD199" s="415"/>
    </row>
    <row r="200" spans="3:56" s="364" customFormat="1" x14ac:dyDescent="0.25">
      <c r="C200" s="412">
        <f t="shared" si="21"/>
        <v>175</v>
      </c>
      <c r="D200" s="383"/>
      <c r="E200" s="383"/>
      <c r="F200" s="383"/>
      <c r="G200" s="383"/>
      <c r="H200" s="170"/>
      <c r="I200" s="164"/>
      <c r="J200" s="389"/>
      <c r="L200" s="412">
        <f t="shared" si="22"/>
        <v>175</v>
      </c>
      <c r="M200" s="383"/>
      <c r="N200" s="383"/>
      <c r="O200" s="383"/>
      <c r="P200" s="383"/>
      <c r="Q200" s="170"/>
      <c r="R200" s="164"/>
      <c r="S200" s="389"/>
      <c r="U200" s="412">
        <f t="shared" si="23"/>
        <v>175</v>
      </c>
      <c r="V200" s="383">
        <f t="shared" si="29"/>
        <v>0</v>
      </c>
      <c r="W200" s="383">
        <f t="shared" si="30"/>
        <v>0</v>
      </c>
      <c r="Y200" s="412">
        <f t="shared" si="24"/>
        <v>175</v>
      </c>
      <c r="Z200" s="383"/>
      <c r="AA200" s="383"/>
      <c r="AB200" s="170"/>
      <c r="AC200" s="164"/>
      <c r="AD200" s="389"/>
      <c r="AF200" s="412">
        <f t="shared" si="25"/>
        <v>175</v>
      </c>
      <c r="AG200" s="383"/>
      <c r="AH200" s="383"/>
      <c r="AI200" s="170"/>
      <c r="AJ200" s="164"/>
      <c r="AK200" s="389"/>
      <c r="AN200" s="412">
        <f t="shared" si="26"/>
        <v>175</v>
      </c>
      <c r="AO200" s="383"/>
      <c r="AP200" s="383"/>
      <c r="AQ200" s="170"/>
      <c r="AR200" s="164"/>
      <c r="AS200" s="389"/>
      <c r="AU200" s="412">
        <f t="shared" si="27"/>
        <v>175</v>
      </c>
      <c r="AV200" s="383"/>
      <c r="AW200" s="383"/>
      <c r="AX200" s="170"/>
      <c r="AY200" s="164"/>
      <c r="AZ200" s="389"/>
      <c r="BB200" s="412">
        <f t="shared" si="28"/>
        <v>175</v>
      </c>
      <c r="BC200" s="415"/>
      <c r="BD200" s="415"/>
    </row>
    <row r="201" spans="3:56" s="364" customFormat="1" x14ac:dyDescent="0.25">
      <c r="C201" s="412">
        <f t="shared" si="21"/>
        <v>176</v>
      </c>
      <c r="D201" s="383"/>
      <c r="E201" s="383"/>
      <c r="F201" s="383"/>
      <c r="G201" s="383"/>
      <c r="H201" s="170"/>
      <c r="I201" s="164"/>
      <c r="J201" s="389"/>
      <c r="L201" s="412">
        <f t="shared" si="22"/>
        <v>176</v>
      </c>
      <c r="M201" s="383"/>
      <c r="N201" s="383"/>
      <c r="O201" s="383"/>
      <c r="P201" s="383"/>
      <c r="Q201" s="170"/>
      <c r="R201" s="164"/>
      <c r="S201" s="389"/>
      <c r="U201" s="412">
        <f t="shared" si="23"/>
        <v>176</v>
      </c>
      <c r="V201" s="383">
        <f t="shared" si="29"/>
        <v>0</v>
      </c>
      <c r="W201" s="383">
        <f t="shared" si="30"/>
        <v>0</v>
      </c>
      <c r="Y201" s="412">
        <f t="shared" si="24"/>
        <v>176</v>
      </c>
      <c r="Z201" s="383"/>
      <c r="AA201" s="383"/>
      <c r="AB201" s="170"/>
      <c r="AC201" s="164"/>
      <c r="AD201" s="389"/>
      <c r="AF201" s="412">
        <f t="shared" si="25"/>
        <v>176</v>
      </c>
      <c r="AG201" s="383"/>
      <c r="AH201" s="383"/>
      <c r="AI201" s="170"/>
      <c r="AJ201" s="164"/>
      <c r="AK201" s="389"/>
      <c r="AN201" s="412">
        <f t="shared" si="26"/>
        <v>176</v>
      </c>
      <c r="AO201" s="383"/>
      <c r="AP201" s="383"/>
      <c r="AQ201" s="170"/>
      <c r="AR201" s="164"/>
      <c r="AS201" s="389"/>
      <c r="AU201" s="412">
        <f t="shared" si="27"/>
        <v>176</v>
      </c>
      <c r="AV201" s="383"/>
      <c r="AW201" s="383"/>
      <c r="AX201" s="170"/>
      <c r="AY201" s="164"/>
      <c r="AZ201" s="389"/>
      <c r="BB201" s="412">
        <f t="shared" si="28"/>
        <v>176</v>
      </c>
      <c r="BC201" s="415"/>
      <c r="BD201" s="415"/>
    </row>
    <row r="202" spans="3:56" s="364" customFormat="1" x14ac:dyDescent="0.25">
      <c r="C202" s="412">
        <f t="shared" si="21"/>
        <v>177</v>
      </c>
      <c r="D202" s="383"/>
      <c r="E202" s="383"/>
      <c r="F202" s="383"/>
      <c r="G202" s="383"/>
      <c r="H202" s="170"/>
      <c r="I202" s="164"/>
      <c r="J202" s="389"/>
      <c r="L202" s="412">
        <f t="shared" si="22"/>
        <v>177</v>
      </c>
      <c r="M202" s="383"/>
      <c r="N202" s="383"/>
      <c r="O202" s="383"/>
      <c r="P202" s="383"/>
      <c r="Q202" s="170"/>
      <c r="R202" s="164"/>
      <c r="S202" s="389"/>
      <c r="U202" s="412">
        <f t="shared" si="23"/>
        <v>177</v>
      </c>
      <c r="V202" s="383">
        <f t="shared" si="29"/>
        <v>0</v>
      </c>
      <c r="W202" s="383">
        <f t="shared" si="30"/>
        <v>0</v>
      </c>
      <c r="Y202" s="412">
        <f t="shared" si="24"/>
        <v>177</v>
      </c>
      <c r="Z202" s="383"/>
      <c r="AA202" s="383"/>
      <c r="AB202" s="170"/>
      <c r="AC202" s="164"/>
      <c r="AD202" s="389"/>
      <c r="AF202" s="412">
        <f t="shared" si="25"/>
        <v>177</v>
      </c>
      <c r="AG202" s="383"/>
      <c r="AH202" s="383"/>
      <c r="AI202" s="170"/>
      <c r="AJ202" s="164"/>
      <c r="AK202" s="389"/>
      <c r="AN202" s="412">
        <f t="shared" si="26"/>
        <v>177</v>
      </c>
      <c r="AO202" s="383"/>
      <c r="AP202" s="383"/>
      <c r="AQ202" s="170"/>
      <c r="AR202" s="164"/>
      <c r="AS202" s="389"/>
      <c r="AU202" s="412">
        <f t="shared" si="27"/>
        <v>177</v>
      </c>
      <c r="AV202" s="383"/>
      <c r="AW202" s="383"/>
      <c r="AX202" s="170"/>
      <c r="AY202" s="164"/>
      <c r="AZ202" s="389"/>
      <c r="BB202" s="412">
        <f t="shared" si="28"/>
        <v>177</v>
      </c>
      <c r="BC202" s="415"/>
      <c r="BD202" s="415"/>
    </row>
    <row r="203" spans="3:56" s="364" customFormat="1" x14ac:dyDescent="0.25">
      <c r="C203" s="412">
        <f t="shared" si="21"/>
        <v>178</v>
      </c>
      <c r="D203" s="383"/>
      <c r="E203" s="383"/>
      <c r="F203" s="383"/>
      <c r="G203" s="383"/>
      <c r="H203" s="170"/>
      <c r="I203" s="164"/>
      <c r="J203" s="389"/>
      <c r="L203" s="412">
        <f t="shared" si="22"/>
        <v>178</v>
      </c>
      <c r="M203" s="383"/>
      <c r="N203" s="383"/>
      <c r="O203" s="383"/>
      <c r="P203" s="383"/>
      <c r="Q203" s="170"/>
      <c r="R203" s="164"/>
      <c r="S203" s="389"/>
      <c r="U203" s="412">
        <f t="shared" si="23"/>
        <v>178</v>
      </c>
      <c r="V203" s="383">
        <f t="shared" si="29"/>
        <v>0</v>
      </c>
      <c r="W203" s="383">
        <f t="shared" si="30"/>
        <v>0</v>
      </c>
      <c r="Y203" s="412">
        <f t="shared" si="24"/>
        <v>178</v>
      </c>
      <c r="Z203" s="383"/>
      <c r="AA203" s="383"/>
      <c r="AB203" s="170"/>
      <c r="AC203" s="164"/>
      <c r="AD203" s="389"/>
      <c r="AF203" s="412">
        <f t="shared" si="25"/>
        <v>178</v>
      </c>
      <c r="AG203" s="383"/>
      <c r="AH203" s="383"/>
      <c r="AI203" s="170"/>
      <c r="AJ203" s="164"/>
      <c r="AK203" s="389"/>
      <c r="AN203" s="412">
        <f t="shared" si="26"/>
        <v>178</v>
      </c>
      <c r="AO203" s="383"/>
      <c r="AP203" s="383"/>
      <c r="AQ203" s="170"/>
      <c r="AR203" s="164"/>
      <c r="AS203" s="389"/>
      <c r="AU203" s="412">
        <f t="shared" si="27"/>
        <v>178</v>
      </c>
      <c r="AV203" s="383"/>
      <c r="AW203" s="383"/>
      <c r="AX203" s="170"/>
      <c r="AY203" s="164"/>
      <c r="AZ203" s="389"/>
      <c r="BB203" s="412">
        <f t="shared" si="28"/>
        <v>178</v>
      </c>
      <c r="BC203" s="415"/>
      <c r="BD203" s="415"/>
    </row>
    <row r="204" spans="3:56" s="364" customFormat="1" x14ac:dyDescent="0.25">
      <c r="C204" s="412">
        <f t="shared" si="21"/>
        <v>179</v>
      </c>
      <c r="D204" s="383"/>
      <c r="E204" s="383"/>
      <c r="F204" s="383"/>
      <c r="G204" s="383"/>
      <c r="H204" s="170"/>
      <c r="I204" s="164"/>
      <c r="J204" s="389"/>
      <c r="L204" s="412">
        <f t="shared" si="22"/>
        <v>179</v>
      </c>
      <c r="M204" s="383"/>
      <c r="N204" s="383"/>
      <c r="O204" s="383"/>
      <c r="P204" s="383"/>
      <c r="Q204" s="170"/>
      <c r="R204" s="164"/>
      <c r="S204" s="389"/>
      <c r="U204" s="412">
        <f t="shared" si="23"/>
        <v>179</v>
      </c>
      <c r="V204" s="383">
        <f t="shared" si="29"/>
        <v>0</v>
      </c>
      <c r="W204" s="383">
        <f t="shared" si="30"/>
        <v>0</v>
      </c>
      <c r="Y204" s="412">
        <f t="shared" si="24"/>
        <v>179</v>
      </c>
      <c r="Z204" s="383"/>
      <c r="AA204" s="383"/>
      <c r="AB204" s="170"/>
      <c r="AC204" s="164"/>
      <c r="AD204" s="389"/>
      <c r="AF204" s="412">
        <f t="shared" si="25"/>
        <v>179</v>
      </c>
      <c r="AG204" s="383"/>
      <c r="AH204" s="383"/>
      <c r="AI204" s="170"/>
      <c r="AJ204" s="164"/>
      <c r="AK204" s="389"/>
      <c r="AN204" s="412">
        <f t="shared" si="26"/>
        <v>179</v>
      </c>
      <c r="AO204" s="383"/>
      <c r="AP204" s="383"/>
      <c r="AQ204" s="170"/>
      <c r="AR204" s="164"/>
      <c r="AS204" s="389"/>
      <c r="AU204" s="412">
        <f t="shared" si="27"/>
        <v>179</v>
      </c>
      <c r="AV204" s="383"/>
      <c r="AW204" s="383"/>
      <c r="AX204" s="170"/>
      <c r="AY204" s="164"/>
      <c r="AZ204" s="389"/>
      <c r="BB204" s="412">
        <f t="shared" si="28"/>
        <v>179</v>
      </c>
      <c r="BC204" s="415"/>
      <c r="BD204" s="415"/>
    </row>
    <row r="205" spans="3:56" s="364" customFormat="1" x14ac:dyDescent="0.25">
      <c r="C205" s="412">
        <f t="shared" si="21"/>
        <v>180</v>
      </c>
      <c r="D205" s="383"/>
      <c r="E205" s="383"/>
      <c r="F205" s="383"/>
      <c r="G205" s="383"/>
      <c r="H205" s="170"/>
      <c r="I205" s="164"/>
      <c r="J205" s="389"/>
      <c r="L205" s="412">
        <f t="shared" si="22"/>
        <v>180</v>
      </c>
      <c r="M205" s="383"/>
      <c r="N205" s="383"/>
      <c r="O205" s="383"/>
      <c r="P205" s="383"/>
      <c r="Q205" s="170"/>
      <c r="R205" s="164"/>
      <c r="S205" s="389"/>
      <c r="U205" s="412">
        <f t="shared" si="23"/>
        <v>180</v>
      </c>
      <c r="V205" s="383">
        <f t="shared" si="29"/>
        <v>0</v>
      </c>
      <c r="W205" s="383">
        <f t="shared" si="30"/>
        <v>0</v>
      </c>
      <c r="Y205" s="412">
        <f t="shared" si="24"/>
        <v>180</v>
      </c>
      <c r="Z205" s="383"/>
      <c r="AA205" s="383"/>
      <c r="AB205" s="170"/>
      <c r="AC205" s="164"/>
      <c r="AD205" s="389"/>
      <c r="AF205" s="412">
        <f t="shared" si="25"/>
        <v>180</v>
      </c>
      <c r="AG205" s="383"/>
      <c r="AH205" s="383"/>
      <c r="AI205" s="170"/>
      <c r="AJ205" s="164"/>
      <c r="AK205" s="389"/>
      <c r="AN205" s="412">
        <f t="shared" si="26"/>
        <v>180</v>
      </c>
      <c r="AO205" s="383"/>
      <c r="AP205" s="383"/>
      <c r="AQ205" s="170"/>
      <c r="AR205" s="164"/>
      <c r="AS205" s="389"/>
      <c r="AU205" s="412">
        <f t="shared" si="27"/>
        <v>180</v>
      </c>
      <c r="AV205" s="383"/>
      <c r="AW205" s="383"/>
      <c r="AX205" s="170"/>
      <c r="AY205" s="164"/>
      <c r="AZ205" s="389"/>
      <c r="BB205" s="412">
        <f t="shared" si="28"/>
        <v>180</v>
      </c>
      <c r="BC205" s="415"/>
      <c r="BD205" s="415"/>
    </row>
    <row r="206" spans="3:56" s="364" customFormat="1" x14ac:dyDescent="0.25">
      <c r="C206" s="412">
        <f t="shared" si="21"/>
        <v>181</v>
      </c>
      <c r="D206" s="383"/>
      <c r="E206" s="383"/>
      <c r="F206" s="383"/>
      <c r="G206" s="383"/>
      <c r="H206" s="170"/>
      <c r="I206" s="164"/>
      <c r="J206" s="389"/>
      <c r="L206" s="412">
        <f t="shared" si="22"/>
        <v>181</v>
      </c>
      <c r="M206" s="383"/>
      <c r="N206" s="383"/>
      <c r="O206" s="383"/>
      <c r="P206" s="383"/>
      <c r="Q206" s="170"/>
      <c r="R206" s="164"/>
      <c r="S206" s="389"/>
      <c r="U206" s="412">
        <f t="shared" si="23"/>
        <v>181</v>
      </c>
      <c r="V206" s="383">
        <f t="shared" si="29"/>
        <v>0</v>
      </c>
      <c r="W206" s="383">
        <f t="shared" si="30"/>
        <v>0</v>
      </c>
      <c r="Y206" s="412">
        <f t="shared" si="24"/>
        <v>181</v>
      </c>
      <c r="Z206" s="383"/>
      <c r="AA206" s="383"/>
      <c r="AB206" s="170"/>
      <c r="AC206" s="164"/>
      <c r="AD206" s="389"/>
      <c r="AF206" s="412">
        <f t="shared" si="25"/>
        <v>181</v>
      </c>
      <c r="AG206" s="383"/>
      <c r="AH206" s="383"/>
      <c r="AI206" s="170"/>
      <c r="AJ206" s="164"/>
      <c r="AK206" s="389"/>
      <c r="AN206" s="412">
        <f t="shared" si="26"/>
        <v>181</v>
      </c>
      <c r="AO206" s="383"/>
      <c r="AP206" s="383"/>
      <c r="AQ206" s="170"/>
      <c r="AR206" s="164"/>
      <c r="AS206" s="389"/>
      <c r="AU206" s="412">
        <f t="shared" si="27"/>
        <v>181</v>
      </c>
      <c r="AV206" s="383"/>
      <c r="AW206" s="383"/>
      <c r="AX206" s="170"/>
      <c r="AY206" s="164"/>
      <c r="AZ206" s="389"/>
      <c r="BB206" s="412">
        <f t="shared" si="28"/>
        <v>181</v>
      </c>
      <c r="BC206" s="415"/>
      <c r="BD206" s="415"/>
    </row>
    <row r="207" spans="3:56" s="364" customFormat="1" x14ac:dyDescent="0.25">
      <c r="C207" s="412">
        <f t="shared" si="21"/>
        <v>182</v>
      </c>
      <c r="D207" s="383"/>
      <c r="E207" s="383"/>
      <c r="F207" s="383"/>
      <c r="G207" s="383"/>
      <c r="H207" s="170"/>
      <c r="I207" s="164"/>
      <c r="J207" s="389"/>
      <c r="L207" s="412">
        <f t="shared" si="22"/>
        <v>182</v>
      </c>
      <c r="M207" s="383"/>
      <c r="N207" s="383"/>
      <c r="O207" s="383"/>
      <c r="P207" s="383"/>
      <c r="Q207" s="170"/>
      <c r="R207" s="164"/>
      <c r="S207" s="389"/>
      <c r="U207" s="412">
        <f t="shared" si="23"/>
        <v>182</v>
      </c>
      <c r="V207" s="383">
        <f t="shared" si="29"/>
        <v>0</v>
      </c>
      <c r="W207" s="383">
        <f t="shared" si="30"/>
        <v>0</v>
      </c>
      <c r="Y207" s="412">
        <f t="shared" si="24"/>
        <v>182</v>
      </c>
      <c r="Z207" s="383"/>
      <c r="AA207" s="383"/>
      <c r="AB207" s="170"/>
      <c r="AC207" s="164"/>
      <c r="AD207" s="389"/>
      <c r="AF207" s="412">
        <f t="shared" si="25"/>
        <v>182</v>
      </c>
      <c r="AG207" s="383"/>
      <c r="AH207" s="383"/>
      <c r="AI207" s="170"/>
      <c r="AJ207" s="164"/>
      <c r="AK207" s="389"/>
      <c r="AN207" s="412">
        <f t="shared" si="26"/>
        <v>182</v>
      </c>
      <c r="AO207" s="383"/>
      <c r="AP207" s="383"/>
      <c r="AQ207" s="170"/>
      <c r="AR207" s="164"/>
      <c r="AS207" s="389"/>
      <c r="AU207" s="412">
        <f t="shared" si="27"/>
        <v>182</v>
      </c>
      <c r="AV207" s="383"/>
      <c r="AW207" s="383"/>
      <c r="AX207" s="170"/>
      <c r="AY207" s="164"/>
      <c r="AZ207" s="389"/>
      <c r="BB207" s="412">
        <f t="shared" si="28"/>
        <v>182</v>
      </c>
      <c r="BC207" s="415"/>
      <c r="BD207" s="415"/>
    </row>
    <row r="208" spans="3:56" s="364" customFormat="1" x14ac:dyDescent="0.25">
      <c r="C208" s="412">
        <f t="shared" si="21"/>
        <v>183</v>
      </c>
      <c r="D208" s="383"/>
      <c r="E208" s="383"/>
      <c r="F208" s="383"/>
      <c r="G208" s="383"/>
      <c r="H208" s="170"/>
      <c r="I208" s="164"/>
      <c r="J208" s="389"/>
      <c r="L208" s="412">
        <f t="shared" si="22"/>
        <v>183</v>
      </c>
      <c r="M208" s="383"/>
      <c r="N208" s="383"/>
      <c r="O208" s="383"/>
      <c r="P208" s="383"/>
      <c r="Q208" s="170"/>
      <c r="R208" s="164"/>
      <c r="S208" s="389"/>
      <c r="U208" s="412">
        <f t="shared" si="23"/>
        <v>183</v>
      </c>
      <c r="V208" s="383">
        <f t="shared" si="29"/>
        <v>0</v>
      </c>
      <c r="W208" s="383">
        <f t="shared" si="30"/>
        <v>0</v>
      </c>
      <c r="Y208" s="412">
        <f t="shared" si="24"/>
        <v>183</v>
      </c>
      <c r="Z208" s="383"/>
      <c r="AA208" s="383"/>
      <c r="AB208" s="170"/>
      <c r="AC208" s="164"/>
      <c r="AD208" s="389"/>
      <c r="AF208" s="412">
        <f t="shared" si="25"/>
        <v>183</v>
      </c>
      <c r="AG208" s="383"/>
      <c r="AH208" s="383"/>
      <c r="AI208" s="170"/>
      <c r="AJ208" s="164"/>
      <c r="AK208" s="389"/>
      <c r="AN208" s="412">
        <f t="shared" si="26"/>
        <v>183</v>
      </c>
      <c r="AO208" s="383"/>
      <c r="AP208" s="383"/>
      <c r="AQ208" s="170"/>
      <c r="AR208" s="164"/>
      <c r="AS208" s="389"/>
      <c r="AU208" s="412">
        <f t="shared" si="27"/>
        <v>183</v>
      </c>
      <c r="AV208" s="383"/>
      <c r="AW208" s="383"/>
      <c r="AX208" s="170"/>
      <c r="AY208" s="164"/>
      <c r="AZ208" s="389"/>
      <c r="BB208" s="412">
        <f t="shared" si="28"/>
        <v>183</v>
      </c>
      <c r="BC208" s="415"/>
      <c r="BD208" s="415"/>
    </row>
    <row r="209" spans="3:56" s="364" customFormat="1" x14ac:dyDescent="0.25">
      <c r="C209" s="412">
        <f t="shared" si="21"/>
        <v>184</v>
      </c>
      <c r="D209" s="383"/>
      <c r="E209" s="383"/>
      <c r="F209" s="383"/>
      <c r="G209" s="383"/>
      <c r="H209" s="170"/>
      <c r="I209" s="164"/>
      <c r="J209" s="389"/>
      <c r="L209" s="412">
        <f t="shared" si="22"/>
        <v>184</v>
      </c>
      <c r="M209" s="383"/>
      <c r="N209" s="383"/>
      <c r="O209" s="383"/>
      <c r="P209" s="383"/>
      <c r="Q209" s="170"/>
      <c r="R209" s="164"/>
      <c r="S209" s="389"/>
      <c r="U209" s="412">
        <f t="shared" si="23"/>
        <v>184</v>
      </c>
      <c r="V209" s="383">
        <f t="shared" si="29"/>
        <v>0</v>
      </c>
      <c r="W209" s="383">
        <f t="shared" si="30"/>
        <v>0</v>
      </c>
      <c r="Y209" s="412">
        <f t="shared" si="24"/>
        <v>184</v>
      </c>
      <c r="Z209" s="383"/>
      <c r="AA209" s="383"/>
      <c r="AB209" s="170"/>
      <c r="AC209" s="164"/>
      <c r="AD209" s="389"/>
      <c r="AF209" s="412">
        <f t="shared" si="25"/>
        <v>184</v>
      </c>
      <c r="AG209" s="383"/>
      <c r="AH209" s="383"/>
      <c r="AI209" s="170"/>
      <c r="AJ209" s="164"/>
      <c r="AK209" s="389"/>
      <c r="AN209" s="412">
        <f t="shared" si="26"/>
        <v>184</v>
      </c>
      <c r="AO209" s="383"/>
      <c r="AP209" s="383"/>
      <c r="AQ209" s="170"/>
      <c r="AR209" s="164"/>
      <c r="AS209" s="389"/>
      <c r="AU209" s="412">
        <f t="shared" si="27"/>
        <v>184</v>
      </c>
      <c r="AV209" s="383"/>
      <c r="AW209" s="383"/>
      <c r="AX209" s="170"/>
      <c r="AY209" s="164"/>
      <c r="AZ209" s="389"/>
      <c r="BB209" s="412">
        <f t="shared" si="28"/>
        <v>184</v>
      </c>
      <c r="BC209" s="415"/>
      <c r="BD209" s="415"/>
    </row>
    <row r="210" spans="3:56" s="364" customFormat="1" x14ac:dyDescent="0.25">
      <c r="C210" s="412">
        <f t="shared" si="21"/>
        <v>185</v>
      </c>
      <c r="D210" s="383"/>
      <c r="E210" s="383"/>
      <c r="F210" s="383"/>
      <c r="G210" s="383"/>
      <c r="H210" s="170"/>
      <c r="I210" s="164"/>
      <c r="J210" s="389"/>
      <c r="L210" s="412">
        <f t="shared" si="22"/>
        <v>185</v>
      </c>
      <c r="M210" s="383"/>
      <c r="N210" s="383"/>
      <c r="O210" s="383"/>
      <c r="P210" s="383"/>
      <c r="Q210" s="170"/>
      <c r="R210" s="164"/>
      <c r="S210" s="389"/>
      <c r="U210" s="412">
        <f t="shared" si="23"/>
        <v>185</v>
      </c>
      <c r="V210" s="383">
        <f t="shared" si="29"/>
        <v>0</v>
      </c>
      <c r="W210" s="383">
        <f t="shared" si="30"/>
        <v>0</v>
      </c>
      <c r="Y210" s="412">
        <f t="shared" si="24"/>
        <v>185</v>
      </c>
      <c r="Z210" s="383"/>
      <c r="AA210" s="383"/>
      <c r="AB210" s="170"/>
      <c r="AC210" s="164"/>
      <c r="AD210" s="389"/>
      <c r="AF210" s="412">
        <f t="shared" si="25"/>
        <v>185</v>
      </c>
      <c r="AG210" s="383"/>
      <c r="AH210" s="383"/>
      <c r="AI210" s="170"/>
      <c r="AJ210" s="164"/>
      <c r="AK210" s="389"/>
      <c r="AN210" s="412">
        <f t="shared" si="26"/>
        <v>185</v>
      </c>
      <c r="AO210" s="383"/>
      <c r="AP210" s="383"/>
      <c r="AQ210" s="170"/>
      <c r="AR210" s="164"/>
      <c r="AS210" s="389"/>
      <c r="AU210" s="412">
        <f t="shared" si="27"/>
        <v>185</v>
      </c>
      <c r="AV210" s="383"/>
      <c r="AW210" s="383"/>
      <c r="AX210" s="170"/>
      <c r="AY210" s="164"/>
      <c r="AZ210" s="389"/>
      <c r="BB210" s="412">
        <f t="shared" si="28"/>
        <v>185</v>
      </c>
      <c r="BC210" s="415"/>
      <c r="BD210" s="415"/>
    </row>
    <row r="211" spans="3:56" s="364" customFormat="1" x14ac:dyDescent="0.25">
      <c r="C211" s="412">
        <f t="shared" si="21"/>
        <v>186</v>
      </c>
      <c r="D211" s="383"/>
      <c r="E211" s="383"/>
      <c r="F211" s="383"/>
      <c r="G211" s="383"/>
      <c r="H211" s="170"/>
      <c r="I211" s="164"/>
      <c r="J211" s="389"/>
      <c r="L211" s="412">
        <f t="shared" si="22"/>
        <v>186</v>
      </c>
      <c r="M211" s="383"/>
      <c r="N211" s="383"/>
      <c r="O211" s="383"/>
      <c r="P211" s="383"/>
      <c r="Q211" s="170"/>
      <c r="R211" s="164"/>
      <c r="S211" s="389"/>
      <c r="U211" s="412">
        <f t="shared" si="23"/>
        <v>186</v>
      </c>
      <c r="V211" s="383">
        <f t="shared" si="29"/>
        <v>0</v>
      </c>
      <c r="W211" s="383">
        <f t="shared" si="30"/>
        <v>0</v>
      </c>
      <c r="Y211" s="412">
        <f t="shared" si="24"/>
        <v>186</v>
      </c>
      <c r="Z211" s="383"/>
      <c r="AA211" s="383"/>
      <c r="AB211" s="170"/>
      <c r="AC211" s="164"/>
      <c r="AD211" s="389"/>
      <c r="AF211" s="412">
        <f t="shared" si="25"/>
        <v>186</v>
      </c>
      <c r="AG211" s="383"/>
      <c r="AH211" s="383"/>
      <c r="AI211" s="170"/>
      <c r="AJ211" s="164"/>
      <c r="AK211" s="389"/>
      <c r="AN211" s="412">
        <f t="shared" si="26"/>
        <v>186</v>
      </c>
      <c r="AO211" s="383"/>
      <c r="AP211" s="383"/>
      <c r="AQ211" s="170"/>
      <c r="AR211" s="164"/>
      <c r="AS211" s="389"/>
      <c r="AU211" s="412">
        <f t="shared" si="27"/>
        <v>186</v>
      </c>
      <c r="AV211" s="383"/>
      <c r="AW211" s="383"/>
      <c r="AX211" s="170"/>
      <c r="AY211" s="164"/>
      <c r="AZ211" s="389"/>
      <c r="BB211" s="412">
        <f t="shared" si="28"/>
        <v>186</v>
      </c>
      <c r="BC211" s="415"/>
      <c r="BD211" s="415"/>
    </row>
    <row r="212" spans="3:56" s="364" customFormat="1" x14ac:dyDescent="0.25">
      <c r="C212" s="412">
        <f t="shared" si="21"/>
        <v>187</v>
      </c>
      <c r="D212" s="383"/>
      <c r="E212" s="383"/>
      <c r="F212" s="383"/>
      <c r="G212" s="383"/>
      <c r="H212" s="170"/>
      <c r="I212" s="164"/>
      <c r="J212" s="389"/>
      <c r="L212" s="412">
        <f t="shared" si="22"/>
        <v>187</v>
      </c>
      <c r="M212" s="383"/>
      <c r="N212" s="383"/>
      <c r="O212" s="383"/>
      <c r="P212" s="383"/>
      <c r="Q212" s="170"/>
      <c r="R212" s="164"/>
      <c r="S212" s="389"/>
      <c r="U212" s="412">
        <f t="shared" si="23"/>
        <v>187</v>
      </c>
      <c r="V212" s="383">
        <f t="shared" si="29"/>
        <v>0</v>
      </c>
      <c r="W212" s="383">
        <f t="shared" si="30"/>
        <v>0</v>
      </c>
      <c r="Y212" s="412">
        <f t="shared" si="24"/>
        <v>187</v>
      </c>
      <c r="Z212" s="383"/>
      <c r="AA212" s="383"/>
      <c r="AB212" s="170"/>
      <c r="AC212" s="164"/>
      <c r="AD212" s="389"/>
      <c r="AF212" s="412">
        <f t="shared" si="25"/>
        <v>187</v>
      </c>
      <c r="AG212" s="383"/>
      <c r="AH212" s="383"/>
      <c r="AI212" s="170"/>
      <c r="AJ212" s="164"/>
      <c r="AK212" s="389"/>
      <c r="AN212" s="412">
        <f t="shared" si="26"/>
        <v>187</v>
      </c>
      <c r="AO212" s="383"/>
      <c r="AP212" s="383"/>
      <c r="AQ212" s="170"/>
      <c r="AR212" s="164"/>
      <c r="AS212" s="389"/>
      <c r="AU212" s="412">
        <f t="shared" si="27"/>
        <v>187</v>
      </c>
      <c r="AV212" s="383"/>
      <c r="AW212" s="383"/>
      <c r="AX212" s="170"/>
      <c r="AY212" s="164"/>
      <c r="AZ212" s="389"/>
      <c r="BB212" s="412">
        <f t="shared" si="28"/>
        <v>187</v>
      </c>
      <c r="BC212" s="415"/>
      <c r="BD212" s="415"/>
    </row>
    <row r="213" spans="3:56" s="364" customFormat="1" x14ac:dyDescent="0.25">
      <c r="C213" s="412">
        <f t="shared" si="21"/>
        <v>188</v>
      </c>
      <c r="D213" s="383"/>
      <c r="E213" s="383"/>
      <c r="F213" s="383"/>
      <c r="G213" s="383"/>
      <c r="H213" s="170"/>
      <c r="I213" s="164"/>
      <c r="J213" s="389"/>
      <c r="L213" s="412">
        <f t="shared" si="22"/>
        <v>188</v>
      </c>
      <c r="M213" s="383"/>
      <c r="N213" s="383"/>
      <c r="O213" s="383"/>
      <c r="P213" s="383"/>
      <c r="Q213" s="170"/>
      <c r="R213" s="164"/>
      <c r="S213" s="389"/>
      <c r="U213" s="412">
        <f t="shared" si="23"/>
        <v>188</v>
      </c>
      <c r="V213" s="383">
        <f t="shared" si="29"/>
        <v>0</v>
      </c>
      <c r="W213" s="383">
        <f t="shared" si="30"/>
        <v>0</v>
      </c>
      <c r="Y213" s="412">
        <f t="shared" si="24"/>
        <v>188</v>
      </c>
      <c r="Z213" s="383"/>
      <c r="AA213" s="383"/>
      <c r="AB213" s="170"/>
      <c r="AC213" s="164"/>
      <c r="AD213" s="389"/>
      <c r="AF213" s="412">
        <f t="shared" si="25"/>
        <v>188</v>
      </c>
      <c r="AG213" s="383"/>
      <c r="AH213" s="383"/>
      <c r="AI213" s="170"/>
      <c r="AJ213" s="164"/>
      <c r="AK213" s="389"/>
      <c r="AN213" s="412">
        <f t="shared" si="26"/>
        <v>188</v>
      </c>
      <c r="AO213" s="383"/>
      <c r="AP213" s="383"/>
      <c r="AQ213" s="170"/>
      <c r="AR213" s="164"/>
      <c r="AS213" s="389"/>
      <c r="AU213" s="412">
        <f t="shared" si="27"/>
        <v>188</v>
      </c>
      <c r="AV213" s="383"/>
      <c r="AW213" s="383"/>
      <c r="AX213" s="170"/>
      <c r="AY213" s="164"/>
      <c r="AZ213" s="389"/>
      <c r="BB213" s="412">
        <f t="shared" si="28"/>
        <v>188</v>
      </c>
      <c r="BC213" s="415"/>
      <c r="BD213" s="415"/>
    </row>
    <row r="214" spans="3:56" s="364" customFormat="1" x14ac:dyDescent="0.25">
      <c r="C214" s="412">
        <f t="shared" si="21"/>
        <v>189</v>
      </c>
      <c r="D214" s="383"/>
      <c r="E214" s="383"/>
      <c r="F214" s="383"/>
      <c r="G214" s="383"/>
      <c r="H214" s="170"/>
      <c r="I214" s="164"/>
      <c r="J214" s="389"/>
      <c r="L214" s="412">
        <f t="shared" si="22"/>
        <v>189</v>
      </c>
      <c r="M214" s="383"/>
      <c r="N214" s="383"/>
      <c r="O214" s="383"/>
      <c r="P214" s="383"/>
      <c r="Q214" s="170"/>
      <c r="R214" s="164"/>
      <c r="S214" s="389"/>
      <c r="U214" s="412">
        <f t="shared" si="23"/>
        <v>189</v>
      </c>
      <c r="V214" s="383">
        <f t="shared" si="29"/>
        <v>0</v>
      </c>
      <c r="W214" s="383">
        <f t="shared" si="30"/>
        <v>0</v>
      </c>
      <c r="Y214" s="412">
        <f t="shared" si="24"/>
        <v>189</v>
      </c>
      <c r="Z214" s="383"/>
      <c r="AA214" s="383"/>
      <c r="AB214" s="170"/>
      <c r="AC214" s="164"/>
      <c r="AD214" s="389"/>
      <c r="AF214" s="412">
        <f t="shared" si="25"/>
        <v>189</v>
      </c>
      <c r="AG214" s="383"/>
      <c r="AH214" s="383"/>
      <c r="AI214" s="170"/>
      <c r="AJ214" s="164"/>
      <c r="AK214" s="389"/>
      <c r="AN214" s="412">
        <f t="shared" si="26"/>
        <v>189</v>
      </c>
      <c r="AO214" s="383"/>
      <c r="AP214" s="383"/>
      <c r="AQ214" s="170"/>
      <c r="AR214" s="164"/>
      <c r="AS214" s="389"/>
      <c r="AU214" s="412">
        <f t="shared" si="27"/>
        <v>189</v>
      </c>
      <c r="AV214" s="383"/>
      <c r="AW214" s="383"/>
      <c r="AX214" s="170"/>
      <c r="AY214" s="164"/>
      <c r="AZ214" s="389"/>
      <c r="BB214" s="412">
        <f t="shared" si="28"/>
        <v>189</v>
      </c>
      <c r="BC214" s="415"/>
      <c r="BD214" s="415"/>
    </row>
    <row r="215" spans="3:56" s="364" customFormat="1" x14ac:dyDescent="0.25">
      <c r="C215" s="412">
        <f t="shared" si="21"/>
        <v>190</v>
      </c>
      <c r="D215" s="383"/>
      <c r="E215" s="383"/>
      <c r="F215" s="383"/>
      <c r="G215" s="383"/>
      <c r="H215" s="170"/>
      <c r="I215" s="164"/>
      <c r="J215" s="389"/>
      <c r="L215" s="412">
        <f t="shared" si="22"/>
        <v>190</v>
      </c>
      <c r="M215" s="383"/>
      <c r="N215" s="383"/>
      <c r="O215" s="383"/>
      <c r="P215" s="383"/>
      <c r="Q215" s="170"/>
      <c r="R215" s="164"/>
      <c r="S215" s="389"/>
      <c r="U215" s="412">
        <f t="shared" si="23"/>
        <v>190</v>
      </c>
      <c r="V215" s="383">
        <f t="shared" si="29"/>
        <v>0</v>
      </c>
      <c r="W215" s="383">
        <f t="shared" si="30"/>
        <v>0</v>
      </c>
      <c r="Y215" s="412">
        <f t="shared" si="24"/>
        <v>190</v>
      </c>
      <c r="Z215" s="383"/>
      <c r="AA215" s="383"/>
      <c r="AB215" s="170"/>
      <c r="AC215" s="164"/>
      <c r="AD215" s="389"/>
      <c r="AF215" s="412">
        <f t="shared" si="25"/>
        <v>190</v>
      </c>
      <c r="AG215" s="383"/>
      <c r="AH215" s="383"/>
      <c r="AI215" s="170"/>
      <c r="AJ215" s="164"/>
      <c r="AK215" s="389"/>
      <c r="AN215" s="412">
        <f t="shared" si="26"/>
        <v>190</v>
      </c>
      <c r="AO215" s="383"/>
      <c r="AP215" s="383"/>
      <c r="AQ215" s="170"/>
      <c r="AR215" s="164"/>
      <c r="AS215" s="389"/>
      <c r="AU215" s="412">
        <f t="shared" si="27"/>
        <v>190</v>
      </c>
      <c r="AV215" s="383"/>
      <c r="AW215" s="383"/>
      <c r="AX215" s="170"/>
      <c r="AY215" s="164"/>
      <c r="AZ215" s="389"/>
      <c r="BB215" s="412">
        <f t="shared" si="28"/>
        <v>190</v>
      </c>
      <c r="BC215" s="415"/>
      <c r="BD215" s="415"/>
    </row>
    <row r="216" spans="3:56" s="364" customFormat="1" x14ac:dyDescent="0.25">
      <c r="C216" s="412">
        <f t="shared" si="21"/>
        <v>191</v>
      </c>
      <c r="D216" s="383"/>
      <c r="E216" s="383"/>
      <c r="F216" s="383"/>
      <c r="G216" s="383"/>
      <c r="H216" s="170"/>
      <c r="I216" s="164"/>
      <c r="J216" s="389"/>
      <c r="L216" s="412">
        <f t="shared" si="22"/>
        <v>191</v>
      </c>
      <c r="M216" s="383"/>
      <c r="N216" s="383"/>
      <c r="O216" s="383"/>
      <c r="P216" s="383"/>
      <c r="Q216" s="170"/>
      <c r="R216" s="164"/>
      <c r="S216" s="389"/>
      <c r="U216" s="412">
        <f t="shared" si="23"/>
        <v>191</v>
      </c>
      <c r="V216" s="383">
        <f t="shared" si="29"/>
        <v>0</v>
      </c>
      <c r="W216" s="383">
        <f t="shared" si="30"/>
        <v>0</v>
      </c>
      <c r="Y216" s="412">
        <f t="shared" si="24"/>
        <v>191</v>
      </c>
      <c r="Z216" s="383"/>
      <c r="AA216" s="383"/>
      <c r="AB216" s="170"/>
      <c r="AC216" s="164"/>
      <c r="AD216" s="389"/>
      <c r="AF216" s="412">
        <f t="shared" si="25"/>
        <v>191</v>
      </c>
      <c r="AG216" s="383"/>
      <c r="AH216" s="383"/>
      <c r="AI216" s="170"/>
      <c r="AJ216" s="164"/>
      <c r="AK216" s="389"/>
      <c r="AN216" s="412">
        <f t="shared" si="26"/>
        <v>191</v>
      </c>
      <c r="AO216" s="383"/>
      <c r="AP216" s="383"/>
      <c r="AQ216" s="170"/>
      <c r="AR216" s="164"/>
      <c r="AS216" s="389"/>
      <c r="AU216" s="412">
        <f t="shared" si="27"/>
        <v>191</v>
      </c>
      <c r="AV216" s="383"/>
      <c r="AW216" s="383"/>
      <c r="AX216" s="170"/>
      <c r="AY216" s="164"/>
      <c r="AZ216" s="389"/>
      <c r="BB216" s="412">
        <f t="shared" si="28"/>
        <v>191</v>
      </c>
      <c r="BC216" s="415"/>
      <c r="BD216" s="415"/>
    </row>
    <row r="217" spans="3:56" s="364" customFormat="1" x14ac:dyDescent="0.25">
      <c r="C217" s="412">
        <f t="shared" si="21"/>
        <v>192</v>
      </c>
      <c r="D217" s="383"/>
      <c r="E217" s="383"/>
      <c r="F217" s="383"/>
      <c r="G217" s="383"/>
      <c r="H217" s="170"/>
      <c r="I217" s="164"/>
      <c r="J217" s="389"/>
      <c r="L217" s="412">
        <f t="shared" si="22"/>
        <v>192</v>
      </c>
      <c r="M217" s="383"/>
      <c r="N217" s="383"/>
      <c r="O217" s="383"/>
      <c r="P217" s="383"/>
      <c r="Q217" s="170"/>
      <c r="R217" s="164"/>
      <c r="S217" s="389"/>
      <c r="U217" s="412">
        <f t="shared" si="23"/>
        <v>192</v>
      </c>
      <c r="V217" s="383">
        <f t="shared" si="29"/>
        <v>0</v>
      </c>
      <c r="W217" s="383">
        <f t="shared" si="30"/>
        <v>0</v>
      </c>
      <c r="Y217" s="412">
        <f t="shared" si="24"/>
        <v>192</v>
      </c>
      <c r="Z217" s="383"/>
      <c r="AA217" s="383"/>
      <c r="AB217" s="170"/>
      <c r="AC217" s="164"/>
      <c r="AD217" s="389"/>
      <c r="AF217" s="412">
        <f t="shared" si="25"/>
        <v>192</v>
      </c>
      <c r="AG217" s="383"/>
      <c r="AH217" s="383"/>
      <c r="AI217" s="170"/>
      <c r="AJ217" s="164"/>
      <c r="AK217" s="389"/>
      <c r="AN217" s="412">
        <f t="shared" si="26"/>
        <v>192</v>
      </c>
      <c r="AO217" s="383"/>
      <c r="AP217" s="383"/>
      <c r="AQ217" s="170"/>
      <c r="AR217" s="164"/>
      <c r="AS217" s="389"/>
      <c r="AU217" s="412">
        <f t="shared" si="27"/>
        <v>192</v>
      </c>
      <c r="AV217" s="383"/>
      <c r="AW217" s="383"/>
      <c r="AX217" s="170"/>
      <c r="AY217" s="164"/>
      <c r="AZ217" s="389"/>
      <c r="BB217" s="412">
        <f t="shared" si="28"/>
        <v>192</v>
      </c>
      <c r="BC217" s="415"/>
      <c r="BD217" s="415"/>
    </row>
    <row r="218" spans="3:56" s="364" customFormat="1" x14ac:dyDescent="0.25">
      <c r="C218" s="412">
        <f t="shared" si="21"/>
        <v>193</v>
      </c>
      <c r="D218" s="383"/>
      <c r="E218" s="383"/>
      <c r="F218" s="383"/>
      <c r="G218" s="383"/>
      <c r="H218" s="170"/>
      <c r="I218" s="164"/>
      <c r="J218" s="389"/>
      <c r="L218" s="412">
        <f t="shared" si="22"/>
        <v>193</v>
      </c>
      <c r="M218" s="383"/>
      <c r="N218" s="383"/>
      <c r="O218" s="383"/>
      <c r="P218" s="383"/>
      <c r="Q218" s="170"/>
      <c r="R218" s="164"/>
      <c r="S218" s="389"/>
      <c r="U218" s="412">
        <f t="shared" si="23"/>
        <v>193</v>
      </c>
      <c r="V218" s="383">
        <f t="shared" si="29"/>
        <v>0</v>
      </c>
      <c r="W218" s="383">
        <f t="shared" si="30"/>
        <v>0</v>
      </c>
      <c r="Y218" s="412">
        <f t="shared" si="24"/>
        <v>193</v>
      </c>
      <c r="Z218" s="383"/>
      <c r="AA218" s="383"/>
      <c r="AB218" s="170"/>
      <c r="AC218" s="164"/>
      <c r="AD218" s="389"/>
      <c r="AF218" s="412">
        <f t="shared" si="25"/>
        <v>193</v>
      </c>
      <c r="AG218" s="383"/>
      <c r="AH218" s="383"/>
      <c r="AI218" s="170"/>
      <c r="AJ218" s="164"/>
      <c r="AK218" s="389"/>
      <c r="AN218" s="412">
        <f t="shared" si="26"/>
        <v>193</v>
      </c>
      <c r="AO218" s="383"/>
      <c r="AP218" s="383"/>
      <c r="AQ218" s="170"/>
      <c r="AR218" s="164"/>
      <c r="AS218" s="389"/>
      <c r="AU218" s="412">
        <f t="shared" si="27"/>
        <v>193</v>
      </c>
      <c r="AV218" s="383"/>
      <c r="AW218" s="383"/>
      <c r="AX218" s="170"/>
      <c r="AY218" s="164"/>
      <c r="AZ218" s="389"/>
      <c r="BB218" s="412">
        <f t="shared" si="28"/>
        <v>193</v>
      </c>
      <c r="BC218" s="415"/>
      <c r="BD218" s="415"/>
    </row>
    <row r="219" spans="3:56" s="364" customFormat="1" x14ac:dyDescent="0.25">
      <c r="C219" s="412">
        <f t="shared" si="21"/>
        <v>194</v>
      </c>
      <c r="D219" s="383"/>
      <c r="E219" s="383"/>
      <c r="F219" s="383"/>
      <c r="G219" s="383"/>
      <c r="H219" s="170"/>
      <c r="I219" s="164"/>
      <c r="J219" s="389"/>
      <c r="L219" s="412">
        <f t="shared" si="22"/>
        <v>194</v>
      </c>
      <c r="M219" s="383"/>
      <c r="N219" s="383"/>
      <c r="O219" s="383"/>
      <c r="P219" s="383"/>
      <c r="Q219" s="170"/>
      <c r="R219" s="164"/>
      <c r="S219" s="389"/>
      <c r="U219" s="412">
        <f t="shared" si="23"/>
        <v>194</v>
      </c>
      <c r="V219" s="383">
        <f t="shared" si="29"/>
        <v>0</v>
      </c>
      <c r="W219" s="383">
        <f t="shared" si="30"/>
        <v>0</v>
      </c>
      <c r="Y219" s="412">
        <f t="shared" si="24"/>
        <v>194</v>
      </c>
      <c r="Z219" s="383"/>
      <c r="AA219" s="383"/>
      <c r="AB219" s="170"/>
      <c r="AC219" s="164"/>
      <c r="AD219" s="389"/>
      <c r="AF219" s="412">
        <f t="shared" si="25"/>
        <v>194</v>
      </c>
      <c r="AG219" s="383"/>
      <c r="AH219" s="383"/>
      <c r="AI219" s="170"/>
      <c r="AJ219" s="164"/>
      <c r="AK219" s="389"/>
      <c r="AN219" s="412">
        <f t="shared" si="26"/>
        <v>194</v>
      </c>
      <c r="AO219" s="383"/>
      <c r="AP219" s="383"/>
      <c r="AQ219" s="170"/>
      <c r="AR219" s="164"/>
      <c r="AS219" s="389"/>
      <c r="AU219" s="412">
        <f t="shared" si="27"/>
        <v>194</v>
      </c>
      <c r="AV219" s="383"/>
      <c r="AW219" s="383"/>
      <c r="AX219" s="170"/>
      <c r="AY219" s="164"/>
      <c r="AZ219" s="389"/>
      <c r="BB219" s="412">
        <f t="shared" si="28"/>
        <v>194</v>
      </c>
      <c r="BC219" s="415"/>
      <c r="BD219" s="415"/>
    </row>
    <row r="220" spans="3:56" s="364" customFormat="1" x14ac:dyDescent="0.25">
      <c r="C220" s="412">
        <f t="shared" ref="C220:C283" si="31">C219+1</f>
        <v>195</v>
      </c>
      <c r="D220" s="383"/>
      <c r="E220" s="383"/>
      <c r="F220" s="383"/>
      <c r="G220" s="383"/>
      <c r="H220" s="170"/>
      <c r="I220" s="164"/>
      <c r="J220" s="389"/>
      <c r="L220" s="412">
        <f t="shared" ref="L220:L283" si="32">L219+1</f>
        <v>195</v>
      </c>
      <c r="M220" s="383"/>
      <c r="N220" s="383"/>
      <c r="O220" s="383"/>
      <c r="P220" s="383"/>
      <c r="Q220" s="170"/>
      <c r="R220" s="164"/>
      <c r="S220" s="389"/>
      <c r="U220" s="412">
        <f t="shared" ref="U220:U283" si="33">U219+1</f>
        <v>195</v>
      </c>
      <c r="V220" s="383">
        <f t="shared" si="29"/>
        <v>0</v>
      </c>
      <c r="W220" s="383">
        <f t="shared" si="30"/>
        <v>0</v>
      </c>
      <c r="Y220" s="412">
        <f t="shared" ref="Y220:Y283" si="34">Y219+1</f>
        <v>195</v>
      </c>
      <c r="Z220" s="383"/>
      <c r="AA220" s="383"/>
      <c r="AB220" s="170"/>
      <c r="AC220" s="164"/>
      <c r="AD220" s="389"/>
      <c r="AF220" s="412">
        <f t="shared" ref="AF220:AF283" si="35">AF219+1</f>
        <v>195</v>
      </c>
      <c r="AG220" s="383"/>
      <c r="AH220" s="383"/>
      <c r="AI220" s="170"/>
      <c r="AJ220" s="164"/>
      <c r="AK220" s="389"/>
      <c r="AN220" s="412">
        <f t="shared" ref="AN220:AN283" si="36">AN219+1</f>
        <v>195</v>
      </c>
      <c r="AO220" s="383"/>
      <c r="AP220" s="383"/>
      <c r="AQ220" s="170"/>
      <c r="AR220" s="164"/>
      <c r="AS220" s="389"/>
      <c r="AU220" s="412">
        <f t="shared" ref="AU220:AU283" si="37">AU219+1</f>
        <v>195</v>
      </c>
      <c r="AV220" s="383"/>
      <c r="AW220" s="383"/>
      <c r="AX220" s="170"/>
      <c r="AY220" s="164"/>
      <c r="AZ220" s="389"/>
      <c r="BB220" s="412">
        <f t="shared" ref="BB220:BB283" si="38">BB219+1</f>
        <v>195</v>
      </c>
      <c r="BC220" s="415"/>
      <c r="BD220" s="415"/>
    </row>
    <row r="221" spans="3:56" s="364" customFormat="1" x14ac:dyDescent="0.25">
      <c r="C221" s="412">
        <f t="shared" si="31"/>
        <v>196</v>
      </c>
      <c r="D221" s="383"/>
      <c r="E221" s="383"/>
      <c r="F221" s="383"/>
      <c r="G221" s="383"/>
      <c r="H221" s="170"/>
      <c r="I221" s="164"/>
      <c r="J221" s="389"/>
      <c r="L221" s="412">
        <f t="shared" si="32"/>
        <v>196</v>
      </c>
      <c r="M221" s="383"/>
      <c r="N221" s="383"/>
      <c r="O221" s="383"/>
      <c r="P221" s="383"/>
      <c r="Q221" s="170"/>
      <c r="R221" s="164"/>
      <c r="S221" s="389"/>
      <c r="U221" s="412">
        <f t="shared" si="33"/>
        <v>196</v>
      </c>
      <c r="V221" s="383">
        <f t="shared" si="29"/>
        <v>0</v>
      </c>
      <c r="W221" s="383">
        <f t="shared" si="30"/>
        <v>0</v>
      </c>
      <c r="Y221" s="412">
        <f t="shared" si="34"/>
        <v>196</v>
      </c>
      <c r="Z221" s="383"/>
      <c r="AA221" s="383"/>
      <c r="AB221" s="170"/>
      <c r="AC221" s="164"/>
      <c r="AD221" s="389"/>
      <c r="AF221" s="412">
        <f t="shared" si="35"/>
        <v>196</v>
      </c>
      <c r="AG221" s="383"/>
      <c r="AH221" s="383"/>
      <c r="AI221" s="170"/>
      <c r="AJ221" s="164"/>
      <c r="AK221" s="389"/>
      <c r="AN221" s="412">
        <f t="shared" si="36"/>
        <v>196</v>
      </c>
      <c r="AO221" s="383"/>
      <c r="AP221" s="383"/>
      <c r="AQ221" s="170"/>
      <c r="AR221" s="164"/>
      <c r="AS221" s="389"/>
      <c r="AU221" s="412">
        <f t="shared" si="37"/>
        <v>196</v>
      </c>
      <c r="AV221" s="383"/>
      <c r="AW221" s="383"/>
      <c r="AX221" s="170"/>
      <c r="AY221" s="164"/>
      <c r="AZ221" s="389"/>
      <c r="BB221" s="412">
        <f t="shared" si="38"/>
        <v>196</v>
      </c>
      <c r="BC221" s="415"/>
      <c r="BD221" s="415"/>
    </row>
    <row r="222" spans="3:56" s="364" customFormat="1" x14ac:dyDescent="0.25">
      <c r="C222" s="412">
        <f t="shared" si="31"/>
        <v>197</v>
      </c>
      <c r="D222" s="383"/>
      <c r="E222" s="383"/>
      <c r="F222" s="383"/>
      <c r="G222" s="383"/>
      <c r="H222" s="170"/>
      <c r="I222" s="164"/>
      <c r="J222" s="389"/>
      <c r="L222" s="412">
        <f t="shared" si="32"/>
        <v>197</v>
      </c>
      <c r="M222" s="383"/>
      <c r="N222" s="383"/>
      <c r="O222" s="383"/>
      <c r="P222" s="383"/>
      <c r="Q222" s="170"/>
      <c r="R222" s="164"/>
      <c r="S222" s="389"/>
      <c r="U222" s="412">
        <f t="shared" si="33"/>
        <v>197</v>
      </c>
      <c r="V222" s="383">
        <f t="shared" si="29"/>
        <v>0</v>
      </c>
      <c r="W222" s="383">
        <f t="shared" si="30"/>
        <v>0</v>
      </c>
      <c r="Y222" s="412">
        <f t="shared" si="34"/>
        <v>197</v>
      </c>
      <c r="Z222" s="383"/>
      <c r="AA222" s="383"/>
      <c r="AB222" s="170"/>
      <c r="AC222" s="164"/>
      <c r="AD222" s="389"/>
      <c r="AF222" s="412">
        <f t="shared" si="35"/>
        <v>197</v>
      </c>
      <c r="AG222" s="383"/>
      <c r="AH222" s="383"/>
      <c r="AI222" s="170"/>
      <c r="AJ222" s="164"/>
      <c r="AK222" s="389"/>
      <c r="AN222" s="412">
        <f t="shared" si="36"/>
        <v>197</v>
      </c>
      <c r="AO222" s="383"/>
      <c r="AP222" s="383"/>
      <c r="AQ222" s="170"/>
      <c r="AR222" s="164"/>
      <c r="AS222" s="389"/>
      <c r="AU222" s="412">
        <f t="shared" si="37"/>
        <v>197</v>
      </c>
      <c r="AV222" s="383"/>
      <c r="AW222" s="383"/>
      <c r="AX222" s="170"/>
      <c r="AY222" s="164"/>
      <c r="AZ222" s="389"/>
      <c r="BB222" s="412">
        <f t="shared" si="38"/>
        <v>197</v>
      </c>
      <c r="BC222" s="415"/>
      <c r="BD222" s="415"/>
    </row>
    <row r="223" spans="3:56" s="364" customFormat="1" x14ac:dyDescent="0.25">
      <c r="C223" s="412">
        <f t="shared" si="31"/>
        <v>198</v>
      </c>
      <c r="D223" s="383"/>
      <c r="E223" s="383"/>
      <c r="F223" s="383"/>
      <c r="G223" s="383"/>
      <c r="H223" s="170"/>
      <c r="I223" s="164"/>
      <c r="J223" s="389"/>
      <c r="L223" s="412">
        <f t="shared" si="32"/>
        <v>198</v>
      </c>
      <c r="M223" s="383"/>
      <c r="N223" s="383"/>
      <c r="O223" s="383"/>
      <c r="P223" s="383"/>
      <c r="Q223" s="170"/>
      <c r="R223" s="164"/>
      <c r="S223" s="389"/>
      <c r="U223" s="412">
        <f t="shared" si="33"/>
        <v>198</v>
      </c>
      <c r="V223" s="383">
        <f t="shared" si="29"/>
        <v>0</v>
      </c>
      <c r="W223" s="383">
        <f t="shared" si="30"/>
        <v>0</v>
      </c>
      <c r="Y223" s="412">
        <f t="shared" si="34"/>
        <v>198</v>
      </c>
      <c r="Z223" s="383"/>
      <c r="AA223" s="383"/>
      <c r="AB223" s="170"/>
      <c r="AC223" s="164"/>
      <c r="AD223" s="389"/>
      <c r="AF223" s="412">
        <f t="shared" si="35"/>
        <v>198</v>
      </c>
      <c r="AG223" s="383"/>
      <c r="AH223" s="383"/>
      <c r="AI223" s="170"/>
      <c r="AJ223" s="164"/>
      <c r="AK223" s="389"/>
      <c r="AN223" s="412">
        <f t="shared" si="36"/>
        <v>198</v>
      </c>
      <c r="AO223" s="383"/>
      <c r="AP223" s="383"/>
      <c r="AQ223" s="170"/>
      <c r="AR223" s="164"/>
      <c r="AS223" s="389"/>
      <c r="AU223" s="412">
        <f t="shared" si="37"/>
        <v>198</v>
      </c>
      <c r="AV223" s="383"/>
      <c r="AW223" s="383"/>
      <c r="AX223" s="170"/>
      <c r="AY223" s="164"/>
      <c r="AZ223" s="389"/>
      <c r="BB223" s="412">
        <f t="shared" si="38"/>
        <v>198</v>
      </c>
      <c r="BC223" s="415"/>
      <c r="BD223" s="415"/>
    </row>
    <row r="224" spans="3:56" s="364" customFormat="1" x14ac:dyDescent="0.25">
      <c r="C224" s="412">
        <f t="shared" si="31"/>
        <v>199</v>
      </c>
      <c r="D224" s="383"/>
      <c r="E224" s="383"/>
      <c r="F224" s="383"/>
      <c r="G224" s="383"/>
      <c r="H224" s="170"/>
      <c r="I224" s="164"/>
      <c r="J224" s="389"/>
      <c r="L224" s="412">
        <f t="shared" si="32"/>
        <v>199</v>
      </c>
      <c r="M224" s="383"/>
      <c r="N224" s="383"/>
      <c r="O224" s="383"/>
      <c r="P224" s="383"/>
      <c r="Q224" s="170"/>
      <c r="R224" s="164"/>
      <c r="S224" s="389"/>
      <c r="U224" s="412">
        <f t="shared" si="33"/>
        <v>199</v>
      </c>
      <c r="V224" s="383">
        <f t="shared" si="29"/>
        <v>0</v>
      </c>
      <c r="W224" s="383">
        <f t="shared" si="30"/>
        <v>0</v>
      </c>
      <c r="Y224" s="412">
        <f t="shared" si="34"/>
        <v>199</v>
      </c>
      <c r="Z224" s="383"/>
      <c r="AA224" s="383"/>
      <c r="AB224" s="170"/>
      <c r="AC224" s="164"/>
      <c r="AD224" s="389"/>
      <c r="AF224" s="412">
        <f t="shared" si="35"/>
        <v>199</v>
      </c>
      <c r="AG224" s="383"/>
      <c r="AH224" s="383"/>
      <c r="AI224" s="170"/>
      <c r="AJ224" s="164"/>
      <c r="AK224" s="389"/>
      <c r="AN224" s="412">
        <f t="shared" si="36"/>
        <v>199</v>
      </c>
      <c r="AO224" s="383"/>
      <c r="AP224" s="383"/>
      <c r="AQ224" s="170"/>
      <c r="AR224" s="164"/>
      <c r="AS224" s="389"/>
      <c r="AU224" s="412">
        <f t="shared" si="37"/>
        <v>199</v>
      </c>
      <c r="AV224" s="383"/>
      <c r="AW224" s="383"/>
      <c r="AX224" s="170"/>
      <c r="AY224" s="164"/>
      <c r="AZ224" s="389"/>
      <c r="BB224" s="412">
        <f t="shared" si="38"/>
        <v>199</v>
      </c>
      <c r="BC224" s="415"/>
      <c r="BD224" s="415"/>
    </row>
    <row r="225" spans="3:56" s="364" customFormat="1" x14ac:dyDescent="0.25">
      <c r="C225" s="412">
        <f t="shared" si="31"/>
        <v>200</v>
      </c>
      <c r="D225" s="383"/>
      <c r="E225" s="383"/>
      <c r="F225" s="383"/>
      <c r="G225" s="383"/>
      <c r="H225" s="170"/>
      <c r="I225" s="164"/>
      <c r="J225" s="389"/>
      <c r="L225" s="412">
        <f t="shared" si="32"/>
        <v>200</v>
      </c>
      <c r="M225" s="383"/>
      <c r="N225" s="383"/>
      <c r="O225" s="383"/>
      <c r="P225" s="383"/>
      <c r="Q225" s="170"/>
      <c r="R225" s="164"/>
      <c r="S225" s="389"/>
      <c r="U225" s="412">
        <f t="shared" si="33"/>
        <v>200</v>
      </c>
      <c r="V225" s="383">
        <f t="shared" si="29"/>
        <v>0</v>
      </c>
      <c r="W225" s="383">
        <f t="shared" si="30"/>
        <v>0</v>
      </c>
      <c r="Y225" s="412">
        <f t="shared" si="34"/>
        <v>200</v>
      </c>
      <c r="Z225" s="383"/>
      <c r="AA225" s="383"/>
      <c r="AB225" s="170"/>
      <c r="AC225" s="164"/>
      <c r="AD225" s="389"/>
      <c r="AF225" s="412">
        <f t="shared" si="35"/>
        <v>200</v>
      </c>
      <c r="AG225" s="383"/>
      <c r="AH225" s="383"/>
      <c r="AI225" s="170"/>
      <c r="AJ225" s="164"/>
      <c r="AK225" s="389"/>
      <c r="AN225" s="412">
        <f t="shared" si="36"/>
        <v>200</v>
      </c>
      <c r="AO225" s="383"/>
      <c r="AP225" s="383"/>
      <c r="AQ225" s="170"/>
      <c r="AR225" s="164"/>
      <c r="AS225" s="389"/>
      <c r="AU225" s="412">
        <f t="shared" si="37"/>
        <v>200</v>
      </c>
      <c r="AV225" s="383"/>
      <c r="AW225" s="383"/>
      <c r="AX225" s="170"/>
      <c r="AY225" s="164"/>
      <c r="AZ225" s="389"/>
      <c r="BB225" s="412">
        <f t="shared" si="38"/>
        <v>200</v>
      </c>
      <c r="BC225" s="415"/>
      <c r="BD225" s="415"/>
    </row>
    <row r="226" spans="3:56" s="364" customFormat="1" x14ac:dyDescent="0.25">
      <c r="C226" s="412">
        <f t="shared" si="31"/>
        <v>201</v>
      </c>
      <c r="D226" s="383"/>
      <c r="E226" s="383"/>
      <c r="F226" s="383"/>
      <c r="G226" s="383"/>
      <c r="H226" s="170"/>
      <c r="I226" s="164"/>
      <c r="J226" s="389"/>
      <c r="L226" s="412">
        <f t="shared" si="32"/>
        <v>201</v>
      </c>
      <c r="M226" s="383"/>
      <c r="N226" s="383"/>
      <c r="O226" s="383"/>
      <c r="P226" s="383"/>
      <c r="Q226" s="170"/>
      <c r="R226" s="164"/>
      <c r="S226" s="389"/>
      <c r="U226" s="412">
        <f t="shared" si="33"/>
        <v>201</v>
      </c>
      <c r="V226" s="383">
        <f t="shared" si="29"/>
        <v>0</v>
      </c>
      <c r="W226" s="383">
        <f t="shared" si="30"/>
        <v>0</v>
      </c>
      <c r="Y226" s="412">
        <f t="shared" si="34"/>
        <v>201</v>
      </c>
      <c r="Z226" s="383"/>
      <c r="AA226" s="383"/>
      <c r="AB226" s="170"/>
      <c r="AC226" s="164"/>
      <c r="AD226" s="389"/>
      <c r="AF226" s="412">
        <f t="shared" si="35"/>
        <v>201</v>
      </c>
      <c r="AG226" s="383"/>
      <c r="AH226" s="383"/>
      <c r="AI226" s="170"/>
      <c r="AJ226" s="164"/>
      <c r="AK226" s="389"/>
      <c r="AN226" s="412">
        <f t="shared" si="36"/>
        <v>201</v>
      </c>
      <c r="AO226" s="383"/>
      <c r="AP226" s="383"/>
      <c r="AQ226" s="170"/>
      <c r="AR226" s="164"/>
      <c r="AS226" s="389"/>
      <c r="AU226" s="412">
        <f t="shared" si="37"/>
        <v>201</v>
      </c>
      <c r="AV226" s="383"/>
      <c r="AW226" s="383"/>
      <c r="AX226" s="170"/>
      <c r="AY226" s="164"/>
      <c r="AZ226" s="389"/>
      <c r="BB226" s="412">
        <f t="shared" si="38"/>
        <v>201</v>
      </c>
      <c r="BC226" s="415"/>
      <c r="BD226" s="415"/>
    </row>
    <row r="227" spans="3:56" s="364" customFormat="1" x14ac:dyDescent="0.25">
      <c r="C227" s="412">
        <f t="shared" si="31"/>
        <v>202</v>
      </c>
      <c r="D227" s="383"/>
      <c r="E227" s="383"/>
      <c r="F227" s="383"/>
      <c r="G227" s="383"/>
      <c r="H227" s="170"/>
      <c r="I227" s="164"/>
      <c r="J227" s="389"/>
      <c r="L227" s="412">
        <f t="shared" si="32"/>
        <v>202</v>
      </c>
      <c r="M227" s="383"/>
      <c r="N227" s="383"/>
      <c r="O227" s="383"/>
      <c r="P227" s="383"/>
      <c r="Q227" s="170"/>
      <c r="R227" s="164"/>
      <c r="S227" s="389"/>
      <c r="U227" s="412">
        <f t="shared" si="33"/>
        <v>202</v>
      </c>
      <c r="V227" s="383">
        <f t="shared" si="29"/>
        <v>0</v>
      </c>
      <c r="W227" s="383">
        <f t="shared" si="30"/>
        <v>0</v>
      </c>
      <c r="Y227" s="412">
        <f t="shared" si="34"/>
        <v>202</v>
      </c>
      <c r="Z227" s="383"/>
      <c r="AA227" s="383"/>
      <c r="AB227" s="170"/>
      <c r="AC227" s="164"/>
      <c r="AD227" s="389"/>
      <c r="AF227" s="412">
        <f t="shared" si="35"/>
        <v>202</v>
      </c>
      <c r="AG227" s="383"/>
      <c r="AH227" s="383"/>
      <c r="AI227" s="170"/>
      <c r="AJ227" s="164"/>
      <c r="AK227" s="389"/>
      <c r="AN227" s="412">
        <f t="shared" si="36"/>
        <v>202</v>
      </c>
      <c r="AO227" s="383"/>
      <c r="AP227" s="383"/>
      <c r="AQ227" s="170"/>
      <c r="AR227" s="164"/>
      <c r="AS227" s="389"/>
      <c r="AU227" s="412">
        <f t="shared" si="37"/>
        <v>202</v>
      </c>
      <c r="AV227" s="383"/>
      <c r="AW227" s="383"/>
      <c r="AX227" s="170"/>
      <c r="AY227" s="164"/>
      <c r="AZ227" s="389"/>
      <c r="BB227" s="412">
        <f t="shared" si="38"/>
        <v>202</v>
      </c>
      <c r="BC227" s="415"/>
      <c r="BD227" s="415"/>
    </row>
    <row r="228" spans="3:56" s="364" customFormat="1" x14ac:dyDescent="0.25">
      <c r="C228" s="412">
        <f t="shared" si="31"/>
        <v>203</v>
      </c>
      <c r="D228" s="383"/>
      <c r="E228" s="383"/>
      <c r="F228" s="383"/>
      <c r="G228" s="383"/>
      <c r="H228" s="170"/>
      <c r="I228" s="164"/>
      <c r="J228" s="389"/>
      <c r="L228" s="412">
        <f t="shared" si="32"/>
        <v>203</v>
      </c>
      <c r="M228" s="383"/>
      <c r="N228" s="383"/>
      <c r="O228" s="383"/>
      <c r="P228" s="383"/>
      <c r="Q228" s="170"/>
      <c r="R228" s="164"/>
      <c r="S228" s="389"/>
      <c r="U228" s="412">
        <f t="shared" si="33"/>
        <v>203</v>
      </c>
      <c r="V228" s="383">
        <f t="shared" si="29"/>
        <v>0</v>
      </c>
      <c r="W228" s="383">
        <f t="shared" si="30"/>
        <v>0</v>
      </c>
      <c r="Y228" s="412">
        <f t="shared" si="34"/>
        <v>203</v>
      </c>
      <c r="Z228" s="383"/>
      <c r="AA228" s="383"/>
      <c r="AB228" s="170"/>
      <c r="AC228" s="164"/>
      <c r="AD228" s="389"/>
      <c r="AF228" s="412">
        <f t="shared" si="35"/>
        <v>203</v>
      </c>
      <c r="AG228" s="383"/>
      <c r="AH228" s="383"/>
      <c r="AI228" s="170"/>
      <c r="AJ228" s="164"/>
      <c r="AK228" s="389"/>
      <c r="AN228" s="412">
        <f t="shared" si="36"/>
        <v>203</v>
      </c>
      <c r="AO228" s="383"/>
      <c r="AP228" s="383"/>
      <c r="AQ228" s="170"/>
      <c r="AR228" s="164"/>
      <c r="AS228" s="389"/>
      <c r="AU228" s="412">
        <f t="shared" si="37"/>
        <v>203</v>
      </c>
      <c r="AV228" s="383"/>
      <c r="AW228" s="383"/>
      <c r="AX228" s="170"/>
      <c r="AY228" s="164"/>
      <c r="AZ228" s="389"/>
      <c r="BB228" s="412">
        <f t="shared" si="38"/>
        <v>203</v>
      </c>
      <c r="BC228" s="415"/>
      <c r="BD228" s="415"/>
    </row>
    <row r="229" spans="3:56" s="364" customFormat="1" x14ac:dyDescent="0.25">
      <c r="C229" s="412">
        <f t="shared" si="31"/>
        <v>204</v>
      </c>
      <c r="D229" s="383"/>
      <c r="E229" s="383"/>
      <c r="F229" s="383"/>
      <c r="G229" s="383"/>
      <c r="H229" s="170"/>
      <c r="I229" s="164"/>
      <c r="J229" s="389"/>
      <c r="L229" s="412">
        <f t="shared" si="32"/>
        <v>204</v>
      </c>
      <c r="M229" s="383"/>
      <c r="N229" s="383"/>
      <c r="O229" s="383"/>
      <c r="P229" s="383"/>
      <c r="Q229" s="170"/>
      <c r="R229" s="164"/>
      <c r="S229" s="389"/>
      <c r="U229" s="412">
        <f t="shared" si="33"/>
        <v>204</v>
      </c>
      <c r="V229" s="383">
        <f t="shared" si="29"/>
        <v>0</v>
      </c>
      <c r="W229" s="383">
        <f t="shared" si="30"/>
        <v>0</v>
      </c>
      <c r="Y229" s="412">
        <f t="shared" si="34"/>
        <v>204</v>
      </c>
      <c r="Z229" s="383"/>
      <c r="AA229" s="383"/>
      <c r="AB229" s="170"/>
      <c r="AC229" s="164"/>
      <c r="AD229" s="389"/>
      <c r="AF229" s="412">
        <f t="shared" si="35"/>
        <v>204</v>
      </c>
      <c r="AG229" s="383"/>
      <c r="AH229" s="383"/>
      <c r="AI229" s="170"/>
      <c r="AJ229" s="164"/>
      <c r="AK229" s="389"/>
      <c r="AN229" s="412">
        <f t="shared" si="36"/>
        <v>204</v>
      </c>
      <c r="AO229" s="383"/>
      <c r="AP229" s="383"/>
      <c r="AQ229" s="170"/>
      <c r="AR229" s="164"/>
      <c r="AS229" s="389"/>
      <c r="AU229" s="412">
        <f t="shared" si="37"/>
        <v>204</v>
      </c>
      <c r="AV229" s="383"/>
      <c r="AW229" s="383"/>
      <c r="AX229" s="170"/>
      <c r="AY229" s="164"/>
      <c r="AZ229" s="389"/>
      <c r="BB229" s="412">
        <f t="shared" si="38"/>
        <v>204</v>
      </c>
      <c r="BC229" s="415"/>
      <c r="BD229" s="415"/>
    </row>
    <row r="230" spans="3:56" s="364" customFormat="1" x14ac:dyDescent="0.25">
      <c r="C230" s="412">
        <f t="shared" si="31"/>
        <v>205</v>
      </c>
      <c r="D230" s="383"/>
      <c r="E230" s="383"/>
      <c r="F230" s="383"/>
      <c r="G230" s="383"/>
      <c r="H230" s="170"/>
      <c r="I230" s="164"/>
      <c r="J230" s="389"/>
      <c r="L230" s="412">
        <f t="shared" si="32"/>
        <v>205</v>
      </c>
      <c r="M230" s="383"/>
      <c r="N230" s="383"/>
      <c r="O230" s="383"/>
      <c r="P230" s="383"/>
      <c r="Q230" s="170"/>
      <c r="R230" s="164"/>
      <c r="S230" s="389"/>
      <c r="U230" s="412">
        <f t="shared" si="33"/>
        <v>205</v>
      </c>
      <c r="V230" s="383">
        <f t="shared" si="29"/>
        <v>0</v>
      </c>
      <c r="W230" s="383">
        <f t="shared" si="30"/>
        <v>0</v>
      </c>
      <c r="Y230" s="412">
        <f t="shared" si="34"/>
        <v>205</v>
      </c>
      <c r="Z230" s="383"/>
      <c r="AA230" s="383"/>
      <c r="AB230" s="170"/>
      <c r="AC230" s="164"/>
      <c r="AD230" s="389"/>
      <c r="AF230" s="412">
        <f t="shared" si="35"/>
        <v>205</v>
      </c>
      <c r="AG230" s="383"/>
      <c r="AH230" s="383"/>
      <c r="AI230" s="170"/>
      <c r="AJ230" s="164"/>
      <c r="AK230" s="389"/>
      <c r="AN230" s="412">
        <f t="shared" si="36"/>
        <v>205</v>
      </c>
      <c r="AO230" s="383"/>
      <c r="AP230" s="383"/>
      <c r="AQ230" s="170"/>
      <c r="AR230" s="164"/>
      <c r="AS230" s="389"/>
      <c r="AU230" s="412">
        <f t="shared" si="37"/>
        <v>205</v>
      </c>
      <c r="AV230" s="383"/>
      <c r="AW230" s="383"/>
      <c r="AX230" s="170"/>
      <c r="AY230" s="164"/>
      <c r="AZ230" s="389"/>
      <c r="BB230" s="412">
        <f t="shared" si="38"/>
        <v>205</v>
      </c>
      <c r="BC230" s="415"/>
      <c r="BD230" s="415"/>
    </row>
    <row r="231" spans="3:56" s="364" customFormat="1" x14ac:dyDescent="0.25">
      <c r="C231" s="412">
        <f t="shared" si="31"/>
        <v>206</v>
      </c>
      <c r="D231" s="383"/>
      <c r="E231" s="383"/>
      <c r="F231" s="383"/>
      <c r="G231" s="383"/>
      <c r="H231" s="170"/>
      <c r="I231" s="164"/>
      <c r="J231" s="389"/>
      <c r="L231" s="412">
        <f t="shared" si="32"/>
        <v>206</v>
      </c>
      <c r="M231" s="383"/>
      <c r="N231" s="383"/>
      <c r="O231" s="383"/>
      <c r="P231" s="383"/>
      <c r="Q231" s="170"/>
      <c r="R231" s="164"/>
      <c r="S231" s="389"/>
      <c r="U231" s="412">
        <f t="shared" si="33"/>
        <v>206</v>
      </c>
      <c r="V231" s="383">
        <f t="shared" si="29"/>
        <v>0</v>
      </c>
      <c r="W231" s="383">
        <f t="shared" si="30"/>
        <v>0</v>
      </c>
      <c r="Y231" s="412">
        <f t="shared" si="34"/>
        <v>206</v>
      </c>
      <c r="Z231" s="383"/>
      <c r="AA231" s="383"/>
      <c r="AB231" s="170"/>
      <c r="AC231" s="164"/>
      <c r="AD231" s="389"/>
      <c r="AF231" s="412">
        <f t="shared" si="35"/>
        <v>206</v>
      </c>
      <c r="AG231" s="383"/>
      <c r="AH231" s="383"/>
      <c r="AI231" s="170"/>
      <c r="AJ231" s="164"/>
      <c r="AK231" s="389"/>
      <c r="AN231" s="412">
        <f t="shared" si="36"/>
        <v>206</v>
      </c>
      <c r="AO231" s="383"/>
      <c r="AP231" s="383"/>
      <c r="AQ231" s="170"/>
      <c r="AR231" s="164"/>
      <c r="AS231" s="389"/>
      <c r="AU231" s="412">
        <f t="shared" si="37"/>
        <v>206</v>
      </c>
      <c r="AV231" s="383"/>
      <c r="AW231" s="383"/>
      <c r="AX231" s="170"/>
      <c r="AY231" s="164"/>
      <c r="AZ231" s="389"/>
      <c r="BB231" s="412">
        <f t="shared" si="38"/>
        <v>206</v>
      </c>
      <c r="BC231" s="415"/>
      <c r="BD231" s="415"/>
    </row>
    <row r="232" spans="3:56" s="364" customFormat="1" x14ac:dyDescent="0.25">
      <c r="C232" s="412">
        <f t="shared" si="31"/>
        <v>207</v>
      </c>
      <c r="D232" s="383"/>
      <c r="E232" s="383"/>
      <c r="F232" s="383"/>
      <c r="G232" s="383"/>
      <c r="H232" s="170"/>
      <c r="I232" s="164"/>
      <c r="J232" s="389"/>
      <c r="L232" s="412">
        <f t="shared" si="32"/>
        <v>207</v>
      </c>
      <c r="M232" s="383"/>
      <c r="N232" s="383"/>
      <c r="O232" s="383"/>
      <c r="P232" s="383"/>
      <c r="Q232" s="170"/>
      <c r="R232" s="164"/>
      <c r="S232" s="389"/>
      <c r="U232" s="412">
        <f t="shared" si="33"/>
        <v>207</v>
      </c>
      <c r="V232" s="383">
        <f t="shared" si="29"/>
        <v>0</v>
      </c>
      <c r="W232" s="383">
        <f t="shared" si="30"/>
        <v>0</v>
      </c>
      <c r="Y232" s="412">
        <f t="shared" si="34"/>
        <v>207</v>
      </c>
      <c r="Z232" s="383"/>
      <c r="AA232" s="383"/>
      <c r="AB232" s="170"/>
      <c r="AC232" s="164"/>
      <c r="AD232" s="389"/>
      <c r="AF232" s="412">
        <f t="shared" si="35"/>
        <v>207</v>
      </c>
      <c r="AG232" s="383"/>
      <c r="AH232" s="383"/>
      <c r="AI232" s="170"/>
      <c r="AJ232" s="164"/>
      <c r="AK232" s="389"/>
      <c r="AN232" s="412">
        <f t="shared" si="36"/>
        <v>207</v>
      </c>
      <c r="AO232" s="383"/>
      <c r="AP232" s="383"/>
      <c r="AQ232" s="170"/>
      <c r="AR232" s="164"/>
      <c r="AS232" s="389"/>
      <c r="AU232" s="412">
        <f t="shared" si="37"/>
        <v>207</v>
      </c>
      <c r="AV232" s="383"/>
      <c r="AW232" s="383"/>
      <c r="AX232" s="170"/>
      <c r="AY232" s="164"/>
      <c r="AZ232" s="389"/>
      <c r="BB232" s="412">
        <f t="shared" si="38"/>
        <v>207</v>
      </c>
      <c r="BC232" s="415"/>
      <c r="BD232" s="415"/>
    </row>
    <row r="233" spans="3:56" s="364" customFormat="1" x14ac:dyDescent="0.25">
      <c r="C233" s="412">
        <f t="shared" si="31"/>
        <v>208</v>
      </c>
      <c r="D233" s="383"/>
      <c r="E233" s="383"/>
      <c r="F233" s="383"/>
      <c r="G233" s="383"/>
      <c r="H233" s="170"/>
      <c r="I233" s="164"/>
      <c r="J233" s="389"/>
      <c r="L233" s="412">
        <f t="shared" si="32"/>
        <v>208</v>
      </c>
      <c r="M233" s="383"/>
      <c r="N233" s="383"/>
      <c r="O233" s="383"/>
      <c r="P233" s="383"/>
      <c r="Q233" s="170"/>
      <c r="R233" s="164"/>
      <c r="S233" s="389"/>
      <c r="U233" s="412">
        <f t="shared" si="33"/>
        <v>208</v>
      </c>
      <c r="V233" s="383">
        <f t="shared" si="29"/>
        <v>0</v>
      </c>
      <c r="W233" s="383">
        <f t="shared" si="30"/>
        <v>0</v>
      </c>
      <c r="Y233" s="412">
        <f t="shared" si="34"/>
        <v>208</v>
      </c>
      <c r="Z233" s="383"/>
      <c r="AA233" s="383"/>
      <c r="AB233" s="170"/>
      <c r="AC233" s="164"/>
      <c r="AD233" s="389"/>
      <c r="AF233" s="412">
        <f t="shared" si="35"/>
        <v>208</v>
      </c>
      <c r="AG233" s="383"/>
      <c r="AH233" s="383"/>
      <c r="AI233" s="170"/>
      <c r="AJ233" s="164"/>
      <c r="AK233" s="389"/>
      <c r="AN233" s="412">
        <f t="shared" si="36"/>
        <v>208</v>
      </c>
      <c r="AO233" s="383"/>
      <c r="AP233" s="383"/>
      <c r="AQ233" s="170"/>
      <c r="AR233" s="164"/>
      <c r="AS233" s="389"/>
      <c r="AU233" s="412">
        <f t="shared" si="37"/>
        <v>208</v>
      </c>
      <c r="AV233" s="383"/>
      <c r="AW233" s="383"/>
      <c r="AX233" s="170"/>
      <c r="AY233" s="164"/>
      <c r="AZ233" s="389"/>
      <c r="BB233" s="412">
        <f t="shared" si="38"/>
        <v>208</v>
      </c>
      <c r="BC233" s="415"/>
      <c r="BD233" s="415"/>
    </row>
    <row r="234" spans="3:56" s="364" customFormat="1" x14ac:dyDescent="0.25">
      <c r="C234" s="412">
        <f t="shared" si="31"/>
        <v>209</v>
      </c>
      <c r="D234" s="383"/>
      <c r="E234" s="383"/>
      <c r="F234" s="383"/>
      <c r="G234" s="383"/>
      <c r="H234" s="170"/>
      <c r="I234" s="164"/>
      <c r="J234" s="389"/>
      <c r="L234" s="412">
        <f t="shared" si="32"/>
        <v>209</v>
      </c>
      <c r="M234" s="383"/>
      <c r="N234" s="383"/>
      <c r="O234" s="383"/>
      <c r="P234" s="383"/>
      <c r="Q234" s="170"/>
      <c r="R234" s="164"/>
      <c r="S234" s="389"/>
      <c r="U234" s="412">
        <f t="shared" si="33"/>
        <v>209</v>
      </c>
      <c r="V234" s="383">
        <f t="shared" si="29"/>
        <v>0</v>
      </c>
      <c r="W234" s="383">
        <f t="shared" si="30"/>
        <v>0</v>
      </c>
      <c r="Y234" s="412">
        <f t="shared" si="34"/>
        <v>209</v>
      </c>
      <c r="Z234" s="383"/>
      <c r="AA234" s="383"/>
      <c r="AB234" s="170"/>
      <c r="AC234" s="164"/>
      <c r="AD234" s="389"/>
      <c r="AF234" s="412">
        <f t="shared" si="35"/>
        <v>209</v>
      </c>
      <c r="AG234" s="383"/>
      <c r="AH234" s="383"/>
      <c r="AI234" s="170"/>
      <c r="AJ234" s="164"/>
      <c r="AK234" s="389"/>
      <c r="AN234" s="412">
        <f t="shared" si="36"/>
        <v>209</v>
      </c>
      <c r="AO234" s="383"/>
      <c r="AP234" s="383"/>
      <c r="AQ234" s="170"/>
      <c r="AR234" s="164"/>
      <c r="AS234" s="389"/>
      <c r="AU234" s="412">
        <f t="shared" si="37"/>
        <v>209</v>
      </c>
      <c r="AV234" s="383"/>
      <c r="AW234" s="383"/>
      <c r="AX234" s="170"/>
      <c r="AY234" s="164"/>
      <c r="AZ234" s="389"/>
      <c r="BB234" s="412">
        <f t="shared" si="38"/>
        <v>209</v>
      </c>
      <c r="BC234" s="415"/>
      <c r="BD234" s="415"/>
    </row>
    <row r="235" spans="3:56" s="364" customFormat="1" x14ac:dyDescent="0.25">
      <c r="C235" s="412">
        <f t="shared" si="31"/>
        <v>210</v>
      </c>
      <c r="D235" s="383"/>
      <c r="E235" s="383"/>
      <c r="F235" s="383"/>
      <c r="G235" s="383"/>
      <c r="H235" s="170"/>
      <c r="I235" s="164"/>
      <c r="J235" s="389"/>
      <c r="L235" s="412">
        <f t="shared" si="32"/>
        <v>210</v>
      </c>
      <c r="M235" s="383"/>
      <c r="N235" s="383"/>
      <c r="O235" s="383"/>
      <c r="P235" s="383"/>
      <c r="Q235" s="170"/>
      <c r="R235" s="164"/>
      <c r="S235" s="389"/>
      <c r="U235" s="412">
        <f t="shared" si="33"/>
        <v>210</v>
      </c>
      <c r="V235" s="383">
        <f t="shared" si="29"/>
        <v>0</v>
      </c>
      <c r="W235" s="383">
        <f t="shared" si="30"/>
        <v>0</v>
      </c>
      <c r="Y235" s="412">
        <f t="shared" si="34"/>
        <v>210</v>
      </c>
      <c r="Z235" s="383"/>
      <c r="AA235" s="383"/>
      <c r="AB235" s="170"/>
      <c r="AC235" s="164"/>
      <c r="AD235" s="389"/>
      <c r="AF235" s="412">
        <f t="shared" si="35"/>
        <v>210</v>
      </c>
      <c r="AG235" s="383"/>
      <c r="AH235" s="383"/>
      <c r="AI235" s="170"/>
      <c r="AJ235" s="164"/>
      <c r="AK235" s="389"/>
      <c r="AN235" s="412">
        <f t="shared" si="36"/>
        <v>210</v>
      </c>
      <c r="AO235" s="383"/>
      <c r="AP235" s="383"/>
      <c r="AQ235" s="170"/>
      <c r="AR235" s="164"/>
      <c r="AS235" s="389"/>
      <c r="AU235" s="412">
        <f t="shared" si="37"/>
        <v>210</v>
      </c>
      <c r="AV235" s="383"/>
      <c r="AW235" s="383"/>
      <c r="AX235" s="170"/>
      <c r="AY235" s="164"/>
      <c r="AZ235" s="389"/>
      <c r="BB235" s="412">
        <f t="shared" si="38"/>
        <v>210</v>
      </c>
      <c r="BC235" s="415"/>
      <c r="BD235" s="415"/>
    </row>
    <row r="236" spans="3:56" s="364" customFormat="1" x14ac:dyDescent="0.25">
      <c r="C236" s="412">
        <f t="shared" si="31"/>
        <v>211</v>
      </c>
      <c r="D236" s="383"/>
      <c r="E236" s="383"/>
      <c r="F236" s="383"/>
      <c r="G236" s="383"/>
      <c r="H236" s="170"/>
      <c r="I236" s="164"/>
      <c r="J236" s="389"/>
      <c r="L236" s="412">
        <f t="shared" si="32"/>
        <v>211</v>
      </c>
      <c r="M236" s="383"/>
      <c r="N236" s="383"/>
      <c r="O236" s="383"/>
      <c r="P236" s="383"/>
      <c r="Q236" s="170"/>
      <c r="R236" s="164"/>
      <c r="S236" s="389"/>
      <c r="U236" s="412">
        <f t="shared" si="33"/>
        <v>211</v>
      </c>
      <c r="V236" s="383">
        <f t="shared" si="29"/>
        <v>0</v>
      </c>
      <c r="W236" s="383">
        <f t="shared" si="30"/>
        <v>0</v>
      </c>
      <c r="Y236" s="412">
        <f t="shared" si="34"/>
        <v>211</v>
      </c>
      <c r="Z236" s="383"/>
      <c r="AA236" s="383"/>
      <c r="AB236" s="170"/>
      <c r="AC236" s="164"/>
      <c r="AD236" s="389"/>
      <c r="AF236" s="412">
        <f t="shared" si="35"/>
        <v>211</v>
      </c>
      <c r="AG236" s="383"/>
      <c r="AH236" s="383"/>
      <c r="AI236" s="170"/>
      <c r="AJ236" s="164"/>
      <c r="AK236" s="389"/>
      <c r="AN236" s="412">
        <f t="shared" si="36"/>
        <v>211</v>
      </c>
      <c r="AO236" s="383"/>
      <c r="AP236" s="383"/>
      <c r="AQ236" s="170"/>
      <c r="AR236" s="164"/>
      <c r="AS236" s="389"/>
      <c r="AU236" s="412">
        <f t="shared" si="37"/>
        <v>211</v>
      </c>
      <c r="AV236" s="383"/>
      <c r="AW236" s="383"/>
      <c r="AX236" s="170"/>
      <c r="AY236" s="164"/>
      <c r="AZ236" s="389"/>
      <c r="BB236" s="412">
        <f t="shared" si="38"/>
        <v>211</v>
      </c>
      <c r="BC236" s="415"/>
      <c r="BD236" s="415"/>
    </row>
    <row r="237" spans="3:56" s="364" customFormat="1" x14ac:dyDescent="0.25">
      <c r="C237" s="412">
        <f t="shared" si="31"/>
        <v>212</v>
      </c>
      <c r="D237" s="383"/>
      <c r="E237" s="383"/>
      <c r="F237" s="383"/>
      <c r="G237" s="383"/>
      <c r="H237" s="170"/>
      <c r="I237" s="164"/>
      <c r="J237" s="389"/>
      <c r="L237" s="412">
        <f t="shared" si="32"/>
        <v>212</v>
      </c>
      <c r="M237" s="383"/>
      <c r="N237" s="383"/>
      <c r="O237" s="383"/>
      <c r="P237" s="383"/>
      <c r="Q237" s="170"/>
      <c r="R237" s="164"/>
      <c r="S237" s="389"/>
      <c r="U237" s="412">
        <f t="shared" si="33"/>
        <v>212</v>
      </c>
      <c r="V237" s="383">
        <f t="shared" si="29"/>
        <v>0</v>
      </c>
      <c r="W237" s="383">
        <f t="shared" si="30"/>
        <v>0</v>
      </c>
      <c r="Y237" s="412">
        <f t="shared" si="34"/>
        <v>212</v>
      </c>
      <c r="Z237" s="383"/>
      <c r="AA237" s="383"/>
      <c r="AB237" s="170"/>
      <c r="AC237" s="164"/>
      <c r="AD237" s="389"/>
      <c r="AF237" s="412">
        <f t="shared" si="35"/>
        <v>212</v>
      </c>
      <c r="AG237" s="383"/>
      <c r="AH237" s="383"/>
      <c r="AI237" s="170"/>
      <c r="AJ237" s="164"/>
      <c r="AK237" s="389"/>
      <c r="AN237" s="412">
        <f t="shared" si="36"/>
        <v>212</v>
      </c>
      <c r="AO237" s="383"/>
      <c r="AP237" s="383"/>
      <c r="AQ237" s="170"/>
      <c r="AR237" s="164"/>
      <c r="AS237" s="389"/>
      <c r="AU237" s="412">
        <f t="shared" si="37"/>
        <v>212</v>
      </c>
      <c r="AV237" s="383"/>
      <c r="AW237" s="383"/>
      <c r="AX237" s="170"/>
      <c r="AY237" s="164"/>
      <c r="AZ237" s="389"/>
      <c r="BB237" s="412">
        <f t="shared" si="38"/>
        <v>212</v>
      </c>
      <c r="BC237" s="415"/>
      <c r="BD237" s="415"/>
    </row>
    <row r="238" spans="3:56" s="364" customFormat="1" x14ac:dyDescent="0.25">
      <c r="C238" s="412">
        <f t="shared" si="31"/>
        <v>213</v>
      </c>
      <c r="D238" s="383"/>
      <c r="E238" s="383"/>
      <c r="F238" s="383"/>
      <c r="G238" s="383"/>
      <c r="H238" s="170"/>
      <c r="I238" s="164"/>
      <c r="J238" s="389"/>
      <c r="L238" s="412">
        <f t="shared" si="32"/>
        <v>213</v>
      </c>
      <c r="M238" s="383"/>
      <c r="N238" s="383"/>
      <c r="O238" s="383"/>
      <c r="P238" s="383"/>
      <c r="Q238" s="170"/>
      <c r="R238" s="164"/>
      <c r="S238" s="389"/>
      <c r="U238" s="412">
        <f t="shared" si="33"/>
        <v>213</v>
      </c>
      <c r="V238" s="383">
        <f t="shared" si="29"/>
        <v>0</v>
      </c>
      <c r="W238" s="383">
        <f t="shared" si="30"/>
        <v>0</v>
      </c>
      <c r="Y238" s="412">
        <f t="shared" si="34"/>
        <v>213</v>
      </c>
      <c r="Z238" s="383"/>
      <c r="AA238" s="383"/>
      <c r="AB238" s="170"/>
      <c r="AC238" s="164"/>
      <c r="AD238" s="389"/>
      <c r="AF238" s="412">
        <f t="shared" si="35"/>
        <v>213</v>
      </c>
      <c r="AG238" s="383"/>
      <c r="AH238" s="383"/>
      <c r="AI238" s="170"/>
      <c r="AJ238" s="164"/>
      <c r="AK238" s="389"/>
      <c r="AN238" s="412">
        <f t="shared" si="36"/>
        <v>213</v>
      </c>
      <c r="AO238" s="383"/>
      <c r="AP238" s="383"/>
      <c r="AQ238" s="170"/>
      <c r="AR238" s="164"/>
      <c r="AS238" s="389"/>
      <c r="AU238" s="412">
        <f t="shared" si="37"/>
        <v>213</v>
      </c>
      <c r="AV238" s="383"/>
      <c r="AW238" s="383"/>
      <c r="AX238" s="170"/>
      <c r="AY238" s="164"/>
      <c r="AZ238" s="389"/>
      <c r="BB238" s="412">
        <f t="shared" si="38"/>
        <v>213</v>
      </c>
      <c r="BC238" s="415"/>
      <c r="BD238" s="415"/>
    </row>
    <row r="239" spans="3:56" s="364" customFormat="1" x14ac:dyDescent="0.25">
      <c r="C239" s="412">
        <f t="shared" si="31"/>
        <v>214</v>
      </c>
      <c r="D239" s="383"/>
      <c r="E239" s="383"/>
      <c r="F239" s="383"/>
      <c r="G239" s="383"/>
      <c r="H239" s="170"/>
      <c r="I239" s="164"/>
      <c r="J239" s="389"/>
      <c r="L239" s="412">
        <f t="shared" si="32"/>
        <v>214</v>
      </c>
      <c r="M239" s="383"/>
      <c r="N239" s="383"/>
      <c r="O239" s="383"/>
      <c r="P239" s="383"/>
      <c r="Q239" s="170"/>
      <c r="R239" s="164"/>
      <c r="S239" s="389"/>
      <c r="U239" s="412">
        <f t="shared" si="33"/>
        <v>214</v>
      </c>
      <c r="V239" s="383">
        <f t="shared" si="29"/>
        <v>0</v>
      </c>
      <c r="W239" s="383">
        <f t="shared" si="30"/>
        <v>0</v>
      </c>
      <c r="Y239" s="412">
        <f t="shared" si="34"/>
        <v>214</v>
      </c>
      <c r="Z239" s="383"/>
      <c r="AA239" s="383"/>
      <c r="AB239" s="170"/>
      <c r="AC239" s="164"/>
      <c r="AD239" s="389"/>
      <c r="AF239" s="412">
        <f t="shared" si="35"/>
        <v>214</v>
      </c>
      <c r="AG239" s="383"/>
      <c r="AH239" s="383"/>
      <c r="AI239" s="170"/>
      <c r="AJ239" s="164"/>
      <c r="AK239" s="389"/>
      <c r="AN239" s="412">
        <f t="shared" si="36"/>
        <v>214</v>
      </c>
      <c r="AO239" s="383"/>
      <c r="AP239" s="383"/>
      <c r="AQ239" s="170"/>
      <c r="AR239" s="164"/>
      <c r="AS239" s="389"/>
      <c r="AU239" s="412">
        <f t="shared" si="37"/>
        <v>214</v>
      </c>
      <c r="AV239" s="383"/>
      <c r="AW239" s="383"/>
      <c r="AX239" s="170"/>
      <c r="AY239" s="164"/>
      <c r="AZ239" s="389"/>
      <c r="BB239" s="412">
        <f t="shared" si="38"/>
        <v>214</v>
      </c>
      <c r="BC239" s="415"/>
      <c r="BD239" s="415"/>
    </row>
    <row r="240" spans="3:56" s="364" customFormat="1" x14ac:dyDescent="0.25">
      <c r="C240" s="412">
        <f t="shared" si="31"/>
        <v>215</v>
      </c>
      <c r="D240" s="383"/>
      <c r="E240" s="383"/>
      <c r="F240" s="383"/>
      <c r="G240" s="383"/>
      <c r="H240" s="170"/>
      <c r="I240" s="164"/>
      <c r="J240" s="389"/>
      <c r="L240" s="412">
        <f t="shared" si="32"/>
        <v>215</v>
      </c>
      <c r="M240" s="383"/>
      <c r="N240" s="383"/>
      <c r="O240" s="383"/>
      <c r="P240" s="383"/>
      <c r="Q240" s="170"/>
      <c r="R240" s="164"/>
      <c r="S240" s="389"/>
      <c r="U240" s="412">
        <f t="shared" si="33"/>
        <v>215</v>
      </c>
      <c r="V240" s="383">
        <f t="shared" si="29"/>
        <v>0</v>
      </c>
      <c r="W240" s="383">
        <f t="shared" si="30"/>
        <v>0</v>
      </c>
      <c r="Y240" s="412">
        <f t="shared" si="34"/>
        <v>215</v>
      </c>
      <c r="Z240" s="383"/>
      <c r="AA240" s="383"/>
      <c r="AB240" s="170"/>
      <c r="AC240" s="164"/>
      <c r="AD240" s="389"/>
      <c r="AF240" s="412">
        <f t="shared" si="35"/>
        <v>215</v>
      </c>
      <c r="AG240" s="383"/>
      <c r="AH240" s="383"/>
      <c r="AI240" s="170"/>
      <c r="AJ240" s="164"/>
      <c r="AK240" s="389"/>
      <c r="AN240" s="412">
        <f t="shared" si="36"/>
        <v>215</v>
      </c>
      <c r="AO240" s="383"/>
      <c r="AP240" s="383"/>
      <c r="AQ240" s="170"/>
      <c r="AR240" s="164"/>
      <c r="AS240" s="389"/>
      <c r="AU240" s="412">
        <f t="shared" si="37"/>
        <v>215</v>
      </c>
      <c r="AV240" s="383"/>
      <c r="AW240" s="383"/>
      <c r="AX240" s="170"/>
      <c r="AY240" s="164"/>
      <c r="AZ240" s="389"/>
      <c r="BB240" s="412">
        <f t="shared" si="38"/>
        <v>215</v>
      </c>
      <c r="BC240" s="415"/>
      <c r="BD240" s="415"/>
    </row>
    <row r="241" spans="3:56" s="364" customFormat="1" x14ac:dyDescent="0.25">
      <c r="C241" s="412">
        <f t="shared" si="31"/>
        <v>216</v>
      </c>
      <c r="D241" s="383"/>
      <c r="E241" s="383"/>
      <c r="F241" s="383"/>
      <c r="G241" s="383"/>
      <c r="H241" s="170"/>
      <c r="I241" s="164"/>
      <c r="J241" s="389"/>
      <c r="L241" s="412">
        <f t="shared" si="32"/>
        <v>216</v>
      </c>
      <c r="M241" s="383"/>
      <c r="N241" s="383"/>
      <c r="O241" s="383"/>
      <c r="P241" s="383"/>
      <c r="Q241" s="170"/>
      <c r="R241" s="164"/>
      <c r="S241" s="389"/>
      <c r="U241" s="412">
        <f t="shared" si="33"/>
        <v>216</v>
      </c>
      <c r="V241" s="383">
        <f t="shared" si="29"/>
        <v>0</v>
      </c>
      <c r="W241" s="383">
        <f t="shared" si="30"/>
        <v>0</v>
      </c>
      <c r="Y241" s="412">
        <f t="shared" si="34"/>
        <v>216</v>
      </c>
      <c r="Z241" s="383"/>
      <c r="AA241" s="383"/>
      <c r="AB241" s="170"/>
      <c r="AC241" s="164"/>
      <c r="AD241" s="389"/>
      <c r="AF241" s="412">
        <f t="shared" si="35"/>
        <v>216</v>
      </c>
      <c r="AG241" s="383"/>
      <c r="AH241" s="383"/>
      <c r="AI241" s="170"/>
      <c r="AJ241" s="164"/>
      <c r="AK241" s="389"/>
      <c r="AN241" s="412">
        <f t="shared" si="36"/>
        <v>216</v>
      </c>
      <c r="AO241" s="383"/>
      <c r="AP241" s="383"/>
      <c r="AQ241" s="170"/>
      <c r="AR241" s="164"/>
      <c r="AS241" s="389"/>
      <c r="AU241" s="412">
        <f t="shared" si="37"/>
        <v>216</v>
      </c>
      <c r="AV241" s="383"/>
      <c r="AW241" s="383"/>
      <c r="AX241" s="170"/>
      <c r="AY241" s="164"/>
      <c r="AZ241" s="389"/>
      <c r="BB241" s="412">
        <f t="shared" si="38"/>
        <v>216</v>
      </c>
      <c r="BC241" s="415"/>
      <c r="BD241" s="415"/>
    </row>
    <row r="242" spans="3:56" s="364" customFormat="1" x14ac:dyDescent="0.25">
      <c r="C242" s="412">
        <f t="shared" si="31"/>
        <v>217</v>
      </c>
      <c r="D242" s="383"/>
      <c r="E242" s="383"/>
      <c r="F242" s="383"/>
      <c r="G242" s="383"/>
      <c r="H242" s="170"/>
      <c r="I242" s="164"/>
      <c r="J242" s="389"/>
      <c r="L242" s="412">
        <f t="shared" si="32"/>
        <v>217</v>
      </c>
      <c r="M242" s="383"/>
      <c r="N242" s="383"/>
      <c r="O242" s="383"/>
      <c r="P242" s="383"/>
      <c r="Q242" s="170"/>
      <c r="R242" s="164"/>
      <c r="S242" s="389"/>
      <c r="U242" s="412">
        <f t="shared" si="33"/>
        <v>217</v>
      </c>
      <c r="V242" s="383">
        <f t="shared" si="29"/>
        <v>0</v>
      </c>
      <c r="W242" s="383">
        <f t="shared" si="30"/>
        <v>0</v>
      </c>
      <c r="Y242" s="412">
        <f t="shared" si="34"/>
        <v>217</v>
      </c>
      <c r="Z242" s="383"/>
      <c r="AA242" s="383"/>
      <c r="AB242" s="170"/>
      <c r="AC242" s="164"/>
      <c r="AD242" s="389"/>
      <c r="AF242" s="412">
        <f t="shared" si="35"/>
        <v>217</v>
      </c>
      <c r="AG242" s="383"/>
      <c r="AH242" s="383"/>
      <c r="AI242" s="170"/>
      <c r="AJ242" s="164"/>
      <c r="AK242" s="389"/>
      <c r="AN242" s="412">
        <f t="shared" si="36"/>
        <v>217</v>
      </c>
      <c r="AO242" s="383"/>
      <c r="AP242" s="383"/>
      <c r="AQ242" s="170"/>
      <c r="AR242" s="164"/>
      <c r="AS242" s="389"/>
      <c r="AU242" s="412">
        <f t="shared" si="37"/>
        <v>217</v>
      </c>
      <c r="AV242" s="383"/>
      <c r="AW242" s="383"/>
      <c r="AX242" s="170"/>
      <c r="AY242" s="164"/>
      <c r="AZ242" s="389"/>
      <c r="BB242" s="412">
        <f t="shared" si="38"/>
        <v>217</v>
      </c>
      <c r="BC242" s="415"/>
      <c r="BD242" s="415"/>
    </row>
    <row r="243" spans="3:56" s="364" customFormat="1" x14ac:dyDescent="0.25">
      <c r="C243" s="412">
        <f t="shared" si="31"/>
        <v>218</v>
      </c>
      <c r="D243" s="383"/>
      <c r="E243" s="383"/>
      <c r="F243" s="383"/>
      <c r="G243" s="383"/>
      <c r="H243" s="170"/>
      <c r="I243" s="164"/>
      <c r="J243" s="389"/>
      <c r="L243" s="412">
        <f t="shared" si="32"/>
        <v>218</v>
      </c>
      <c r="M243" s="383"/>
      <c r="N243" s="383"/>
      <c r="O243" s="383"/>
      <c r="P243" s="383"/>
      <c r="Q243" s="170"/>
      <c r="R243" s="164"/>
      <c r="S243" s="389"/>
      <c r="U243" s="412">
        <f t="shared" si="33"/>
        <v>218</v>
      </c>
      <c r="V243" s="383">
        <f t="shared" si="29"/>
        <v>0</v>
      </c>
      <c r="W243" s="383">
        <f t="shared" si="30"/>
        <v>0</v>
      </c>
      <c r="Y243" s="412">
        <f t="shared" si="34"/>
        <v>218</v>
      </c>
      <c r="Z243" s="383"/>
      <c r="AA243" s="383"/>
      <c r="AB243" s="170"/>
      <c r="AC243" s="164"/>
      <c r="AD243" s="389"/>
      <c r="AF243" s="412">
        <f t="shared" si="35"/>
        <v>218</v>
      </c>
      <c r="AG243" s="383"/>
      <c r="AH243" s="383"/>
      <c r="AI243" s="170"/>
      <c r="AJ243" s="164"/>
      <c r="AK243" s="389"/>
      <c r="AN243" s="412">
        <f t="shared" si="36"/>
        <v>218</v>
      </c>
      <c r="AO243" s="383"/>
      <c r="AP243" s="383"/>
      <c r="AQ243" s="170"/>
      <c r="AR243" s="164"/>
      <c r="AS243" s="389"/>
      <c r="AU243" s="412">
        <f t="shared" si="37"/>
        <v>218</v>
      </c>
      <c r="AV243" s="383"/>
      <c r="AW243" s="383"/>
      <c r="AX243" s="170"/>
      <c r="AY243" s="164"/>
      <c r="AZ243" s="389"/>
      <c r="BB243" s="412">
        <f t="shared" si="38"/>
        <v>218</v>
      </c>
      <c r="BC243" s="415"/>
      <c r="BD243" s="415"/>
    </row>
    <row r="244" spans="3:56" s="364" customFormat="1" x14ac:dyDescent="0.25">
      <c r="C244" s="412">
        <f t="shared" si="31"/>
        <v>219</v>
      </c>
      <c r="D244" s="383"/>
      <c r="E244" s="383"/>
      <c r="F244" s="383"/>
      <c r="G244" s="383"/>
      <c r="H244" s="170"/>
      <c r="I244" s="164"/>
      <c r="J244" s="389"/>
      <c r="L244" s="412">
        <f t="shared" si="32"/>
        <v>219</v>
      </c>
      <c r="M244" s="383"/>
      <c r="N244" s="383"/>
      <c r="O244" s="383"/>
      <c r="P244" s="383"/>
      <c r="Q244" s="170"/>
      <c r="R244" s="164"/>
      <c r="S244" s="389"/>
      <c r="U244" s="412">
        <f t="shared" si="33"/>
        <v>219</v>
      </c>
      <c r="V244" s="383">
        <f t="shared" si="29"/>
        <v>0</v>
      </c>
      <c r="W244" s="383">
        <f t="shared" si="30"/>
        <v>0</v>
      </c>
      <c r="Y244" s="412">
        <f t="shared" si="34"/>
        <v>219</v>
      </c>
      <c r="Z244" s="383"/>
      <c r="AA244" s="383"/>
      <c r="AB244" s="170"/>
      <c r="AC244" s="164"/>
      <c r="AD244" s="389"/>
      <c r="AF244" s="412">
        <f t="shared" si="35"/>
        <v>219</v>
      </c>
      <c r="AG244" s="383"/>
      <c r="AH244" s="383"/>
      <c r="AI244" s="170"/>
      <c r="AJ244" s="164"/>
      <c r="AK244" s="389"/>
      <c r="AN244" s="412">
        <f t="shared" si="36"/>
        <v>219</v>
      </c>
      <c r="AO244" s="383"/>
      <c r="AP244" s="383"/>
      <c r="AQ244" s="170"/>
      <c r="AR244" s="164"/>
      <c r="AS244" s="389"/>
      <c r="AU244" s="412">
        <f t="shared" si="37"/>
        <v>219</v>
      </c>
      <c r="AV244" s="383"/>
      <c r="AW244" s="383"/>
      <c r="AX244" s="170"/>
      <c r="AY244" s="164"/>
      <c r="AZ244" s="389"/>
      <c r="BB244" s="412">
        <f t="shared" si="38"/>
        <v>219</v>
      </c>
      <c r="BC244" s="415"/>
      <c r="BD244" s="415"/>
    </row>
    <row r="245" spans="3:56" s="364" customFormat="1" x14ac:dyDescent="0.25">
      <c r="C245" s="412">
        <f t="shared" si="31"/>
        <v>220</v>
      </c>
      <c r="D245" s="383"/>
      <c r="E245" s="383"/>
      <c r="F245" s="383"/>
      <c r="G245" s="383"/>
      <c r="H245" s="170"/>
      <c r="I245" s="164"/>
      <c r="J245" s="389"/>
      <c r="L245" s="412">
        <f t="shared" si="32"/>
        <v>220</v>
      </c>
      <c r="M245" s="383"/>
      <c r="N245" s="383"/>
      <c r="O245" s="383"/>
      <c r="P245" s="383"/>
      <c r="Q245" s="170"/>
      <c r="R245" s="164"/>
      <c r="S245" s="389"/>
      <c r="U245" s="412">
        <f t="shared" si="33"/>
        <v>220</v>
      </c>
      <c r="V245" s="383">
        <f t="shared" si="29"/>
        <v>0</v>
      </c>
      <c r="W245" s="383">
        <f t="shared" si="30"/>
        <v>0</v>
      </c>
      <c r="Y245" s="412">
        <f t="shared" si="34"/>
        <v>220</v>
      </c>
      <c r="Z245" s="383"/>
      <c r="AA245" s="383"/>
      <c r="AB245" s="170"/>
      <c r="AC245" s="164"/>
      <c r="AD245" s="389"/>
      <c r="AF245" s="412">
        <f t="shared" si="35"/>
        <v>220</v>
      </c>
      <c r="AG245" s="383"/>
      <c r="AH245" s="383"/>
      <c r="AI245" s="170"/>
      <c r="AJ245" s="164"/>
      <c r="AK245" s="389"/>
      <c r="AN245" s="412">
        <f t="shared" si="36"/>
        <v>220</v>
      </c>
      <c r="AO245" s="383"/>
      <c r="AP245" s="383"/>
      <c r="AQ245" s="170"/>
      <c r="AR245" s="164"/>
      <c r="AS245" s="389"/>
      <c r="AU245" s="412">
        <f t="shared" si="37"/>
        <v>220</v>
      </c>
      <c r="AV245" s="383"/>
      <c r="AW245" s="383"/>
      <c r="AX245" s="170"/>
      <c r="AY245" s="164"/>
      <c r="AZ245" s="389"/>
      <c r="BB245" s="412">
        <f t="shared" si="38"/>
        <v>220</v>
      </c>
      <c r="BC245" s="415"/>
      <c r="BD245" s="415"/>
    </row>
    <row r="246" spans="3:56" s="364" customFormat="1" x14ac:dyDescent="0.25">
      <c r="C246" s="412">
        <f t="shared" si="31"/>
        <v>221</v>
      </c>
      <c r="D246" s="383"/>
      <c r="E246" s="383"/>
      <c r="F246" s="383"/>
      <c r="G246" s="383"/>
      <c r="H246" s="170"/>
      <c r="I246" s="164"/>
      <c r="J246" s="389"/>
      <c r="L246" s="412">
        <f t="shared" si="32"/>
        <v>221</v>
      </c>
      <c r="M246" s="383"/>
      <c r="N246" s="383"/>
      <c r="O246" s="383"/>
      <c r="P246" s="383"/>
      <c r="Q246" s="170"/>
      <c r="R246" s="164"/>
      <c r="S246" s="389"/>
      <c r="U246" s="412">
        <f t="shared" si="33"/>
        <v>221</v>
      </c>
      <c r="V246" s="383">
        <f t="shared" si="29"/>
        <v>0</v>
      </c>
      <c r="W246" s="383">
        <f t="shared" si="30"/>
        <v>0</v>
      </c>
      <c r="Y246" s="412">
        <f t="shared" si="34"/>
        <v>221</v>
      </c>
      <c r="Z246" s="383"/>
      <c r="AA246" s="383"/>
      <c r="AB246" s="170"/>
      <c r="AC246" s="164"/>
      <c r="AD246" s="389"/>
      <c r="AF246" s="412">
        <f t="shared" si="35"/>
        <v>221</v>
      </c>
      <c r="AG246" s="383"/>
      <c r="AH246" s="383"/>
      <c r="AI246" s="170"/>
      <c r="AJ246" s="164"/>
      <c r="AK246" s="389"/>
      <c r="AN246" s="412">
        <f t="shared" si="36"/>
        <v>221</v>
      </c>
      <c r="AO246" s="383"/>
      <c r="AP246" s="383"/>
      <c r="AQ246" s="170"/>
      <c r="AR246" s="164"/>
      <c r="AS246" s="389"/>
      <c r="AU246" s="412">
        <f t="shared" si="37"/>
        <v>221</v>
      </c>
      <c r="AV246" s="383"/>
      <c r="AW246" s="383"/>
      <c r="AX246" s="170"/>
      <c r="AY246" s="164"/>
      <c r="AZ246" s="389"/>
      <c r="BB246" s="412">
        <f t="shared" si="38"/>
        <v>221</v>
      </c>
      <c r="BC246" s="415"/>
      <c r="BD246" s="415"/>
    </row>
    <row r="247" spans="3:56" s="364" customFormat="1" x14ac:dyDescent="0.25">
      <c r="C247" s="412">
        <f t="shared" si="31"/>
        <v>222</v>
      </c>
      <c r="D247" s="383"/>
      <c r="E247" s="383"/>
      <c r="F247" s="383"/>
      <c r="G247" s="383"/>
      <c r="H247" s="170"/>
      <c r="I247" s="164"/>
      <c r="J247" s="389"/>
      <c r="L247" s="412">
        <f t="shared" si="32"/>
        <v>222</v>
      </c>
      <c r="M247" s="383"/>
      <c r="N247" s="383"/>
      <c r="O247" s="383"/>
      <c r="P247" s="383"/>
      <c r="Q247" s="170"/>
      <c r="R247" s="164"/>
      <c r="S247" s="389"/>
      <c r="U247" s="412">
        <f t="shared" si="33"/>
        <v>222</v>
      </c>
      <c r="V247" s="383">
        <f t="shared" si="29"/>
        <v>0</v>
      </c>
      <c r="W247" s="383">
        <f t="shared" si="30"/>
        <v>0</v>
      </c>
      <c r="Y247" s="412">
        <f t="shared" si="34"/>
        <v>222</v>
      </c>
      <c r="Z247" s="383"/>
      <c r="AA247" s="383"/>
      <c r="AB247" s="170"/>
      <c r="AC247" s="164"/>
      <c r="AD247" s="389"/>
      <c r="AF247" s="412">
        <f t="shared" si="35"/>
        <v>222</v>
      </c>
      <c r="AG247" s="383"/>
      <c r="AH247" s="383"/>
      <c r="AI247" s="170"/>
      <c r="AJ247" s="164"/>
      <c r="AK247" s="389"/>
      <c r="AN247" s="412">
        <f t="shared" si="36"/>
        <v>222</v>
      </c>
      <c r="AO247" s="383"/>
      <c r="AP247" s="383"/>
      <c r="AQ247" s="170"/>
      <c r="AR247" s="164"/>
      <c r="AS247" s="389"/>
      <c r="AU247" s="412">
        <f t="shared" si="37"/>
        <v>222</v>
      </c>
      <c r="AV247" s="383"/>
      <c r="AW247" s="383"/>
      <c r="AX247" s="170"/>
      <c r="AY247" s="164"/>
      <c r="AZ247" s="389"/>
      <c r="BB247" s="412">
        <f t="shared" si="38"/>
        <v>222</v>
      </c>
      <c r="BC247" s="415"/>
      <c r="BD247" s="415"/>
    </row>
    <row r="248" spans="3:56" s="364" customFormat="1" x14ac:dyDescent="0.25">
      <c r="C248" s="412">
        <f t="shared" si="31"/>
        <v>223</v>
      </c>
      <c r="D248" s="383"/>
      <c r="E248" s="383"/>
      <c r="F248" s="383"/>
      <c r="G248" s="383"/>
      <c r="H248" s="170"/>
      <c r="I248" s="164"/>
      <c r="J248" s="389"/>
      <c r="L248" s="412">
        <f t="shared" si="32"/>
        <v>223</v>
      </c>
      <c r="M248" s="383"/>
      <c r="N248" s="383"/>
      <c r="O248" s="383"/>
      <c r="P248" s="383"/>
      <c r="Q248" s="170"/>
      <c r="R248" s="164"/>
      <c r="S248" s="389"/>
      <c r="U248" s="412">
        <f t="shared" si="33"/>
        <v>223</v>
      </c>
      <c r="V248" s="383">
        <f t="shared" si="29"/>
        <v>0</v>
      </c>
      <c r="W248" s="383">
        <f t="shared" si="30"/>
        <v>0</v>
      </c>
      <c r="Y248" s="412">
        <f t="shared" si="34"/>
        <v>223</v>
      </c>
      <c r="Z248" s="383"/>
      <c r="AA248" s="383"/>
      <c r="AB248" s="170"/>
      <c r="AC248" s="164"/>
      <c r="AD248" s="389"/>
      <c r="AF248" s="412">
        <f t="shared" si="35"/>
        <v>223</v>
      </c>
      <c r="AG248" s="383"/>
      <c r="AH248" s="383"/>
      <c r="AI248" s="170"/>
      <c r="AJ248" s="164"/>
      <c r="AK248" s="389"/>
      <c r="AN248" s="412">
        <f t="shared" si="36"/>
        <v>223</v>
      </c>
      <c r="AO248" s="383"/>
      <c r="AP248" s="383"/>
      <c r="AQ248" s="170"/>
      <c r="AR248" s="164"/>
      <c r="AS248" s="389"/>
      <c r="AU248" s="412">
        <f t="shared" si="37"/>
        <v>223</v>
      </c>
      <c r="AV248" s="383"/>
      <c r="AW248" s="383"/>
      <c r="AX248" s="170"/>
      <c r="AY248" s="164"/>
      <c r="AZ248" s="389"/>
      <c r="BB248" s="412">
        <f t="shared" si="38"/>
        <v>223</v>
      </c>
      <c r="BC248" s="415"/>
      <c r="BD248" s="415"/>
    </row>
    <row r="249" spans="3:56" s="364" customFormat="1" x14ac:dyDescent="0.25">
      <c r="C249" s="412">
        <f t="shared" si="31"/>
        <v>224</v>
      </c>
      <c r="D249" s="383"/>
      <c r="E249" s="383"/>
      <c r="F249" s="383"/>
      <c r="G249" s="383"/>
      <c r="H249" s="170"/>
      <c r="I249" s="164"/>
      <c r="J249" s="389"/>
      <c r="L249" s="412">
        <f t="shared" si="32"/>
        <v>224</v>
      </c>
      <c r="M249" s="383"/>
      <c r="N249" s="383"/>
      <c r="O249" s="383"/>
      <c r="P249" s="383"/>
      <c r="Q249" s="170"/>
      <c r="R249" s="164"/>
      <c r="S249" s="389"/>
      <c r="U249" s="412">
        <f t="shared" si="33"/>
        <v>224</v>
      </c>
      <c r="V249" s="383">
        <f t="shared" si="29"/>
        <v>0</v>
      </c>
      <c r="W249" s="383">
        <f t="shared" si="30"/>
        <v>0</v>
      </c>
      <c r="Y249" s="412">
        <f t="shared" si="34"/>
        <v>224</v>
      </c>
      <c r="Z249" s="383"/>
      <c r="AA249" s="383"/>
      <c r="AB249" s="170"/>
      <c r="AC249" s="164"/>
      <c r="AD249" s="389"/>
      <c r="AF249" s="412">
        <f t="shared" si="35"/>
        <v>224</v>
      </c>
      <c r="AG249" s="383"/>
      <c r="AH249" s="383"/>
      <c r="AI249" s="170"/>
      <c r="AJ249" s="164"/>
      <c r="AK249" s="389"/>
      <c r="AN249" s="412">
        <f t="shared" si="36"/>
        <v>224</v>
      </c>
      <c r="AO249" s="383"/>
      <c r="AP249" s="383"/>
      <c r="AQ249" s="170"/>
      <c r="AR249" s="164"/>
      <c r="AS249" s="389"/>
      <c r="AU249" s="412">
        <f t="shared" si="37"/>
        <v>224</v>
      </c>
      <c r="AV249" s="383"/>
      <c r="AW249" s="383"/>
      <c r="AX249" s="170"/>
      <c r="AY249" s="164"/>
      <c r="AZ249" s="389"/>
      <c r="BB249" s="412">
        <f t="shared" si="38"/>
        <v>224</v>
      </c>
      <c r="BC249" s="415"/>
      <c r="BD249" s="415"/>
    </row>
    <row r="250" spans="3:56" s="364" customFormat="1" x14ac:dyDescent="0.25">
      <c r="C250" s="412">
        <f t="shared" si="31"/>
        <v>225</v>
      </c>
      <c r="D250" s="383"/>
      <c r="E250" s="383"/>
      <c r="F250" s="383"/>
      <c r="G250" s="383"/>
      <c r="H250" s="170"/>
      <c r="I250" s="164"/>
      <c r="J250" s="389"/>
      <c r="L250" s="412">
        <f t="shared" si="32"/>
        <v>225</v>
      </c>
      <c r="M250" s="383"/>
      <c r="N250" s="383"/>
      <c r="O250" s="383"/>
      <c r="P250" s="383"/>
      <c r="Q250" s="170"/>
      <c r="R250" s="164"/>
      <c r="S250" s="389"/>
      <c r="U250" s="412">
        <f t="shared" si="33"/>
        <v>225</v>
      </c>
      <c r="V250" s="383">
        <f t="shared" si="29"/>
        <v>0</v>
      </c>
      <c r="W250" s="383">
        <f t="shared" si="30"/>
        <v>0</v>
      </c>
      <c r="Y250" s="412">
        <f t="shared" si="34"/>
        <v>225</v>
      </c>
      <c r="Z250" s="383"/>
      <c r="AA250" s="383"/>
      <c r="AB250" s="170"/>
      <c r="AC250" s="164"/>
      <c r="AD250" s="389"/>
      <c r="AF250" s="412">
        <f t="shared" si="35"/>
        <v>225</v>
      </c>
      <c r="AG250" s="383"/>
      <c r="AH250" s="383"/>
      <c r="AI250" s="170"/>
      <c r="AJ250" s="164"/>
      <c r="AK250" s="389"/>
      <c r="AN250" s="412">
        <f t="shared" si="36"/>
        <v>225</v>
      </c>
      <c r="AO250" s="383"/>
      <c r="AP250" s="383"/>
      <c r="AQ250" s="170"/>
      <c r="AR250" s="164"/>
      <c r="AS250" s="389"/>
      <c r="AU250" s="412">
        <f t="shared" si="37"/>
        <v>225</v>
      </c>
      <c r="AV250" s="383"/>
      <c r="AW250" s="383"/>
      <c r="AX250" s="170"/>
      <c r="AY250" s="164"/>
      <c r="AZ250" s="389"/>
      <c r="BB250" s="412">
        <f t="shared" si="38"/>
        <v>225</v>
      </c>
      <c r="BC250" s="415"/>
      <c r="BD250" s="415"/>
    </row>
    <row r="251" spans="3:56" s="364" customFormat="1" x14ac:dyDescent="0.25">
      <c r="C251" s="412">
        <f t="shared" si="31"/>
        <v>226</v>
      </c>
      <c r="D251" s="383"/>
      <c r="E251" s="383"/>
      <c r="F251" s="383"/>
      <c r="G251" s="383"/>
      <c r="H251" s="170"/>
      <c r="I251" s="164"/>
      <c r="J251" s="389"/>
      <c r="L251" s="412">
        <f t="shared" si="32"/>
        <v>226</v>
      </c>
      <c r="M251" s="383"/>
      <c r="N251" s="383"/>
      <c r="O251" s="383"/>
      <c r="P251" s="383"/>
      <c r="Q251" s="170"/>
      <c r="R251" s="164"/>
      <c r="S251" s="389"/>
      <c r="U251" s="412">
        <f t="shared" si="33"/>
        <v>226</v>
      </c>
      <c r="V251" s="383">
        <f t="shared" ref="V251:V314" si="39">H251+I251</f>
        <v>0</v>
      </c>
      <c r="W251" s="383">
        <f t="shared" ref="W251:W314" si="40">Q251+R251</f>
        <v>0</v>
      </c>
      <c r="Y251" s="412">
        <f t="shared" si="34"/>
        <v>226</v>
      </c>
      <c r="Z251" s="383"/>
      <c r="AA251" s="383"/>
      <c r="AB251" s="170"/>
      <c r="AC251" s="164"/>
      <c r="AD251" s="389"/>
      <c r="AF251" s="412">
        <f t="shared" si="35"/>
        <v>226</v>
      </c>
      <c r="AG251" s="383"/>
      <c r="AH251" s="383"/>
      <c r="AI251" s="170"/>
      <c r="AJ251" s="164"/>
      <c r="AK251" s="389"/>
      <c r="AN251" s="412">
        <f t="shared" si="36"/>
        <v>226</v>
      </c>
      <c r="AO251" s="383"/>
      <c r="AP251" s="383"/>
      <c r="AQ251" s="170"/>
      <c r="AR251" s="164"/>
      <c r="AS251" s="389"/>
      <c r="AU251" s="412">
        <f t="shared" si="37"/>
        <v>226</v>
      </c>
      <c r="AV251" s="383"/>
      <c r="AW251" s="383"/>
      <c r="AX251" s="170"/>
      <c r="AY251" s="164"/>
      <c r="AZ251" s="389"/>
      <c r="BB251" s="412">
        <f t="shared" si="38"/>
        <v>226</v>
      </c>
      <c r="BC251" s="415"/>
      <c r="BD251" s="415"/>
    </row>
    <row r="252" spans="3:56" s="364" customFormat="1" x14ac:dyDescent="0.25">
      <c r="C252" s="412">
        <f t="shared" si="31"/>
        <v>227</v>
      </c>
      <c r="D252" s="383"/>
      <c r="E252" s="383"/>
      <c r="F252" s="383"/>
      <c r="G252" s="383"/>
      <c r="H252" s="170"/>
      <c r="I252" s="164"/>
      <c r="J252" s="389"/>
      <c r="L252" s="412">
        <f t="shared" si="32"/>
        <v>227</v>
      </c>
      <c r="M252" s="383"/>
      <c r="N252" s="383"/>
      <c r="O252" s="383"/>
      <c r="P252" s="383"/>
      <c r="Q252" s="170"/>
      <c r="R252" s="164"/>
      <c r="S252" s="389"/>
      <c r="U252" s="412">
        <f t="shared" si="33"/>
        <v>227</v>
      </c>
      <c r="V252" s="383">
        <f t="shared" si="39"/>
        <v>0</v>
      </c>
      <c r="W252" s="383">
        <f t="shared" si="40"/>
        <v>0</v>
      </c>
      <c r="Y252" s="412">
        <f t="shared" si="34"/>
        <v>227</v>
      </c>
      <c r="Z252" s="383"/>
      <c r="AA252" s="383"/>
      <c r="AB252" s="170"/>
      <c r="AC252" s="164"/>
      <c r="AD252" s="389"/>
      <c r="AF252" s="412">
        <f t="shared" si="35"/>
        <v>227</v>
      </c>
      <c r="AG252" s="383"/>
      <c r="AH252" s="383"/>
      <c r="AI252" s="170"/>
      <c r="AJ252" s="164"/>
      <c r="AK252" s="389"/>
      <c r="AN252" s="412">
        <f t="shared" si="36"/>
        <v>227</v>
      </c>
      <c r="AO252" s="383"/>
      <c r="AP252" s="383"/>
      <c r="AQ252" s="170"/>
      <c r="AR252" s="164"/>
      <c r="AS252" s="389"/>
      <c r="AU252" s="412">
        <f t="shared" si="37"/>
        <v>227</v>
      </c>
      <c r="AV252" s="383"/>
      <c r="AW252" s="383"/>
      <c r="AX252" s="170"/>
      <c r="AY252" s="164"/>
      <c r="AZ252" s="389"/>
      <c r="BB252" s="412">
        <f t="shared" si="38"/>
        <v>227</v>
      </c>
      <c r="BC252" s="415"/>
      <c r="BD252" s="415"/>
    </row>
    <row r="253" spans="3:56" s="364" customFormat="1" x14ac:dyDescent="0.25">
      <c r="C253" s="412">
        <f t="shared" si="31"/>
        <v>228</v>
      </c>
      <c r="D253" s="383"/>
      <c r="E253" s="383"/>
      <c r="F253" s="383"/>
      <c r="G253" s="383"/>
      <c r="H253" s="170"/>
      <c r="I253" s="164"/>
      <c r="J253" s="389"/>
      <c r="L253" s="412">
        <f t="shared" si="32"/>
        <v>228</v>
      </c>
      <c r="M253" s="383"/>
      <c r="N253" s="383"/>
      <c r="O253" s="383"/>
      <c r="P253" s="383"/>
      <c r="Q253" s="170"/>
      <c r="R253" s="164"/>
      <c r="S253" s="389"/>
      <c r="U253" s="412">
        <f t="shared" si="33"/>
        <v>228</v>
      </c>
      <c r="V253" s="383">
        <f t="shared" si="39"/>
        <v>0</v>
      </c>
      <c r="W253" s="383">
        <f t="shared" si="40"/>
        <v>0</v>
      </c>
      <c r="Y253" s="412">
        <f t="shared" si="34"/>
        <v>228</v>
      </c>
      <c r="Z253" s="383"/>
      <c r="AA253" s="383"/>
      <c r="AB253" s="170"/>
      <c r="AC253" s="164"/>
      <c r="AD253" s="389"/>
      <c r="AF253" s="412">
        <f t="shared" si="35"/>
        <v>228</v>
      </c>
      <c r="AG253" s="383"/>
      <c r="AH253" s="383"/>
      <c r="AI253" s="170"/>
      <c r="AJ253" s="164"/>
      <c r="AK253" s="389"/>
      <c r="AN253" s="412">
        <f t="shared" si="36"/>
        <v>228</v>
      </c>
      <c r="AO253" s="383"/>
      <c r="AP253" s="383"/>
      <c r="AQ253" s="170"/>
      <c r="AR253" s="164"/>
      <c r="AS253" s="389"/>
      <c r="AU253" s="412">
        <f t="shared" si="37"/>
        <v>228</v>
      </c>
      <c r="AV253" s="383"/>
      <c r="AW253" s="383"/>
      <c r="AX253" s="170"/>
      <c r="AY253" s="164"/>
      <c r="AZ253" s="389"/>
      <c r="BB253" s="412">
        <f t="shared" si="38"/>
        <v>228</v>
      </c>
      <c r="BC253" s="415"/>
      <c r="BD253" s="415"/>
    </row>
    <row r="254" spans="3:56" s="364" customFormat="1" x14ac:dyDescent="0.25">
      <c r="C254" s="412">
        <f t="shared" si="31"/>
        <v>229</v>
      </c>
      <c r="D254" s="383"/>
      <c r="E254" s="383"/>
      <c r="F254" s="383"/>
      <c r="G254" s="383"/>
      <c r="H254" s="170"/>
      <c r="I254" s="164"/>
      <c r="J254" s="389"/>
      <c r="L254" s="412">
        <f t="shared" si="32"/>
        <v>229</v>
      </c>
      <c r="M254" s="383"/>
      <c r="N254" s="383"/>
      <c r="O254" s="383"/>
      <c r="P254" s="383"/>
      <c r="Q254" s="170"/>
      <c r="R254" s="164"/>
      <c r="S254" s="389"/>
      <c r="U254" s="412">
        <f t="shared" si="33"/>
        <v>229</v>
      </c>
      <c r="V254" s="383">
        <f t="shared" si="39"/>
        <v>0</v>
      </c>
      <c r="W254" s="383">
        <f t="shared" si="40"/>
        <v>0</v>
      </c>
      <c r="Y254" s="412">
        <f t="shared" si="34"/>
        <v>229</v>
      </c>
      <c r="Z254" s="383"/>
      <c r="AA254" s="383"/>
      <c r="AB254" s="170"/>
      <c r="AC254" s="164"/>
      <c r="AD254" s="389"/>
      <c r="AF254" s="412">
        <f t="shared" si="35"/>
        <v>229</v>
      </c>
      <c r="AG254" s="383"/>
      <c r="AH254" s="383"/>
      <c r="AI254" s="170"/>
      <c r="AJ254" s="164"/>
      <c r="AK254" s="389"/>
      <c r="AN254" s="412">
        <f t="shared" si="36"/>
        <v>229</v>
      </c>
      <c r="AO254" s="383"/>
      <c r="AP254" s="383"/>
      <c r="AQ254" s="170"/>
      <c r="AR254" s="164"/>
      <c r="AS254" s="389"/>
      <c r="AU254" s="412">
        <f t="shared" si="37"/>
        <v>229</v>
      </c>
      <c r="AV254" s="383"/>
      <c r="AW254" s="383"/>
      <c r="AX254" s="170"/>
      <c r="AY254" s="164"/>
      <c r="AZ254" s="389"/>
      <c r="BB254" s="412">
        <f t="shared" si="38"/>
        <v>229</v>
      </c>
      <c r="BC254" s="415"/>
      <c r="BD254" s="415"/>
    </row>
    <row r="255" spans="3:56" s="364" customFormat="1" x14ac:dyDescent="0.25">
      <c r="C255" s="412">
        <f t="shared" si="31"/>
        <v>230</v>
      </c>
      <c r="D255" s="383"/>
      <c r="E255" s="383"/>
      <c r="F255" s="383"/>
      <c r="G255" s="383"/>
      <c r="H255" s="170"/>
      <c r="I255" s="164"/>
      <c r="J255" s="389"/>
      <c r="L255" s="412">
        <f t="shared" si="32"/>
        <v>230</v>
      </c>
      <c r="M255" s="383"/>
      <c r="N255" s="383"/>
      <c r="O255" s="383"/>
      <c r="P255" s="383"/>
      <c r="Q255" s="170"/>
      <c r="R255" s="164"/>
      <c r="S255" s="389"/>
      <c r="U255" s="412">
        <f t="shared" si="33"/>
        <v>230</v>
      </c>
      <c r="V255" s="383">
        <f t="shared" si="39"/>
        <v>0</v>
      </c>
      <c r="W255" s="383">
        <f t="shared" si="40"/>
        <v>0</v>
      </c>
      <c r="Y255" s="412">
        <f t="shared" si="34"/>
        <v>230</v>
      </c>
      <c r="Z255" s="383"/>
      <c r="AA255" s="383"/>
      <c r="AB255" s="170"/>
      <c r="AC255" s="164"/>
      <c r="AD255" s="389"/>
      <c r="AF255" s="412">
        <f t="shared" si="35"/>
        <v>230</v>
      </c>
      <c r="AG255" s="383"/>
      <c r="AH255" s="383"/>
      <c r="AI255" s="170"/>
      <c r="AJ255" s="164"/>
      <c r="AK255" s="389"/>
      <c r="AN255" s="412">
        <f t="shared" si="36"/>
        <v>230</v>
      </c>
      <c r="AO255" s="383"/>
      <c r="AP255" s="383"/>
      <c r="AQ255" s="170"/>
      <c r="AR255" s="164"/>
      <c r="AS255" s="389"/>
      <c r="AU255" s="412">
        <f t="shared" si="37"/>
        <v>230</v>
      </c>
      <c r="AV255" s="383"/>
      <c r="AW255" s="383"/>
      <c r="AX255" s="170"/>
      <c r="AY255" s="164"/>
      <c r="AZ255" s="389"/>
      <c r="BB255" s="412">
        <f t="shared" si="38"/>
        <v>230</v>
      </c>
      <c r="BC255" s="415"/>
      <c r="BD255" s="415"/>
    </row>
    <row r="256" spans="3:56" s="364" customFormat="1" x14ac:dyDescent="0.25">
      <c r="C256" s="412">
        <f t="shared" si="31"/>
        <v>231</v>
      </c>
      <c r="D256" s="383"/>
      <c r="E256" s="383"/>
      <c r="F256" s="383"/>
      <c r="G256" s="383"/>
      <c r="H256" s="170"/>
      <c r="I256" s="164"/>
      <c r="J256" s="389"/>
      <c r="L256" s="412">
        <f t="shared" si="32"/>
        <v>231</v>
      </c>
      <c r="M256" s="383"/>
      <c r="N256" s="383"/>
      <c r="O256" s="383"/>
      <c r="P256" s="383"/>
      <c r="Q256" s="170"/>
      <c r="R256" s="164"/>
      <c r="S256" s="389"/>
      <c r="U256" s="412">
        <f t="shared" si="33"/>
        <v>231</v>
      </c>
      <c r="V256" s="383">
        <f t="shared" si="39"/>
        <v>0</v>
      </c>
      <c r="W256" s="383">
        <f t="shared" si="40"/>
        <v>0</v>
      </c>
      <c r="Y256" s="412">
        <f t="shared" si="34"/>
        <v>231</v>
      </c>
      <c r="Z256" s="383"/>
      <c r="AA256" s="383"/>
      <c r="AB256" s="170"/>
      <c r="AC256" s="164"/>
      <c r="AD256" s="389"/>
      <c r="AF256" s="412">
        <f t="shared" si="35"/>
        <v>231</v>
      </c>
      <c r="AG256" s="383"/>
      <c r="AH256" s="383"/>
      <c r="AI256" s="170"/>
      <c r="AJ256" s="164"/>
      <c r="AK256" s="389"/>
      <c r="AN256" s="412">
        <f t="shared" si="36"/>
        <v>231</v>
      </c>
      <c r="AO256" s="383"/>
      <c r="AP256" s="383"/>
      <c r="AQ256" s="170"/>
      <c r="AR256" s="164"/>
      <c r="AS256" s="389"/>
      <c r="AU256" s="412">
        <f t="shared" si="37"/>
        <v>231</v>
      </c>
      <c r="AV256" s="383"/>
      <c r="AW256" s="383"/>
      <c r="AX256" s="170"/>
      <c r="AY256" s="164"/>
      <c r="AZ256" s="389"/>
      <c r="BB256" s="412">
        <f t="shared" si="38"/>
        <v>231</v>
      </c>
      <c r="BC256" s="415"/>
      <c r="BD256" s="415"/>
    </row>
    <row r="257" spans="3:56" s="364" customFormat="1" x14ac:dyDescent="0.25">
      <c r="C257" s="412">
        <f t="shared" si="31"/>
        <v>232</v>
      </c>
      <c r="D257" s="383"/>
      <c r="E257" s="383"/>
      <c r="F257" s="383"/>
      <c r="G257" s="383"/>
      <c r="H257" s="170"/>
      <c r="I257" s="164"/>
      <c r="J257" s="389"/>
      <c r="L257" s="412">
        <f t="shared" si="32"/>
        <v>232</v>
      </c>
      <c r="M257" s="383"/>
      <c r="N257" s="383"/>
      <c r="O257" s="383"/>
      <c r="P257" s="383"/>
      <c r="Q257" s="170"/>
      <c r="R257" s="164"/>
      <c r="S257" s="389"/>
      <c r="U257" s="412">
        <f t="shared" si="33"/>
        <v>232</v>
      </c>
      <c r="V257" s="383">
        <f t="shared" si="39"/>
        <v>0</v>
      </c>
      <c r="W257" s="383">
        <f t="shared" si="40"/>
        <v>0</v>
      </c>
      <c r="Y257" s="412">
        <f t="shared" si="34"/>
        <v>232</v>
      </c>
      <c r="Z257" s="383"/>
      <c r="AA257" s="383"/>
      <c r="AB257" s="170"/>
      <c r="AC257" s="164"/>
      <c r="AD257" s="389"/>
      <c r="AF257" s="412">
        <f t="shared" si="35"/>
        <v>232</v>
      </c>
      <c r="AG257" s="383"/>
      <c r="AH257" s="383"/>
      <c r="AI257" s="170"/>
      <c r="AJ257" s="164"/>
      <c r="AK257" s="389"/>
      <c r="AN257" s="412">
        <f t="shared" si="36"/>
        <v>232</v>
      </c>
      <c r="AO257" s="383"/>
      <c r="AP257" s="383"/>
      <c r="AQ257" s="170"/>
      <c r="AR257" s="164"/>
      <c r="AS257" s="389"/>
      <c r="AU257" s="412">
        <f t="shared" si="37"/>
        <v>232</v>
      </c>
      <c r="AV257" s="383"/>
      <c r="AW257" s="383"/>
      <c r="AX257" s="170"/>
      <c r="AY257" s="164"/>
      <c r="AZ257" s="389"/>
      <c r="BB257" s="412">
        <f t="shared" si="38"/>
        <v>232</v>
      </c>
      <c r="BC257" s="415"/>
      <c r="BD257" s="415"/>
    </row>
    <row r="258" spans="3:56" s="364" customFormat="1" x14ac:dyDescent="0.25">
      <c r="C258" s="412">
        <f t="shared" si="31"/>
        <v>233</v>
      </c>
      <c r="D258" s="383"/>
      <c r="E258" s="383"/>
      <c r="F258" s="383"/>
      <c r="G258" s="383"/>
      <c r="H258" s="170"/>
      <c r="I258" s="164"/>
      <c r="J258" s="389"/>
      <c r="L258" s="412">
        <f t="shared" si="32"/>
        <v>233</v>
      </c>
      <c r="M258" s="383"/>
      <c r="N258" s="383"/>
      <c r="O258" s="383"/>
      <c r="P258" s="383"/>
      <c r="Q258" s="170"/>
      <c r="R258" s="164"/>
      <c r="S258" s="389"/>
      <c r="U258" s="412">
        <f t="shared" si="33"/>
        <v>233</v>
      </c>
      <c r="V258" s="383">
        <f t="shared" si="39"/>
        <v>0</v>
      </c>
      <c r="W258" s="383">
        <f t="shared" si="40"/>
        <v>0</v>
      </c>
      <c r="Y258" s="412">
        <f t="shared" si="34"/>
        <v>233</v>
      </c>
      <c r="Z258" s="383"/>
      <c r="AA258" s="383"/>
      <c r="AB258" s="170"/>
      <c r="AC258" s="164"/>
      <c r="AD258" s="389"/>
      <c r="AF258" s="412">
        <f t="shared" si="35"/>
        <v>233</v>
      </c>
      <c r="AG258" s="383"/>
      <c r="AH258" s="383"/>
      <c r="AI258" s="170"/>
      <c r="AJ258" s="164"/>
      <c r="AK258" s="389"/>
      <c r="AN258" s="412">
        <f t="shared" si="36"/>
        <v>233</v>
      </c>
      <c r="AO258" s="383"/>
      <c r="AP258" s="383"/>
      <c r="AQ258" s="170"/>
      <c r="AR258" s="164"/>
      <c r="AS258" s="389"/>
      <c r="AU258" s="412">
        <f t="shared" si="37"/>
        <v>233</v>
      </c>
      <c r="AV258" s="383"/>
      <c r="AW258" s="383"/>
      <c r="AX258" s="170"/>
      <c r="AY258" s="164"/>
      <c r="AZ258" s="389"/>
      <c r="BB258" s="412">
        <f t="shared" si="38"/>
        <v>233</v>
      </c>
      <c r="BC258" s="415"/>
      <c r="BD258" s="415"/>
    </row>
    <row r="259" spans="3:56" s="364" customFormat="1" x14ac:dyDescent="0.25">
      <c r="C259" s="412">
        <f t="shared" si="31"/>
        <v>234</v>
      </c>
      <c r="D259" s="383"/>
      <c r="E259" s="383"/>
      <c r="F259" s="383"/>
      <c r="G259" s="383"/>
      <c r="H259" s="170"/>
      <c r="I259" s="164"/>
      <c r="J259" s="389"/>
      <c r="L259" s="412">
        <f t="shared" si="32"/>
        <v>234</v>
      </c>
      <c r="M259" s="383"/>
      <c r="N259" s="383"/>
      <c r="O259" s="383"/>
      <c r="P259" s="383"/>
      <c r="Q259" s="170"/>
      <c r="R259" s="164"/>
      <c r="S259" s="389"/>
      <c r="U259" s="412">
        <f t="shared" si="33"/>
        <v>234</v>
      </c>
      <c r="V259" s="383">
        <f t="shared" si="39"/>
        <v>0</v>
      </c>
      <c r="W259" s="383">
        <f t="shared" si="40"/>
        <v>0</v>
      </c>
      <c r="Y259" s="412">
        <f t="shared" si="34"/>
        <v>234</v>
      </c>
      <c r="Z259" s="383"/>
      <c r="AA259" s="383"/>
      <c r="AB259" s="170"/>
      <c r="AC259" s="164"/>
      <c r="AD259" s="389"/>
      <c r="AF259" s="412">
        <f t="shared" si="35"/>
        <v>234</v>
      </c>
      <c r="AG259" s="383"/>
      <c r="AH259" s="383"/>
      <c r="AI259" s="170"/>
      <c r="AJ259" s="164"/>
      <c r="AK259" s="389"/>
      <c r="AN259" s="412">
        <f t="shared" si="36"/>
        <v>234</v>
      </c>
      <c r="AO259" s="383"/>
      <c r="AP259" s="383"/>
      <c r="AQ259" s="170"/>
      <c r="AR259" s="164"/>
      <c r="AS259" s="389"/>
      <c r="AU259" s="412">
        <f t="shared" si="37"/>
        <v>234</v>
      </c>
      <c r="AV259" s="383"/>
      <c r="AW259" s="383"/>
      <c r="AX259" s="170"/>
      <c r="AY259" s="164"/>
      <c r="AZ259" s="389"/>
      <c r="BB259" s="412">
        <f t="shared" si="38"/>
        <v>234</v>
      </c>
      <c r="BC259" s="415"/>
      <c r="BD259" s="415"/>
    </row>
    <row r="260" spans="3:56" s="364" customFormat="1" x14ac:dyDescent="0.25">
      <c r="C260" s="412">
        <f t="shared" si="31"/>
        <v>235</v>
      </c>
      <c r="D260" s="383"/>
      <c r="E260" s="383"/>
      <c r="F260" s="383"/>
      <c r="G260" s="383"/>
      <c r="H260" s="170"/>
      <c r="I260" s="164"/>
      <c r="J260" s="389"/>
      <c r="L260" s="412">
        <f t="shared" si="32"/>
        <v>235</v>
      </c>
      <c r="M260" s="383"/>
      <c r="N260" s="383"/>
      <c r="O260" s="383"/>
      <c r="P260" s="383"/>
      <c r="Q260" s="170"/>
      <c r="R260" s="164"/>
      <c r="S260" s="389"/>
      <c r="U260" s="412">
        <f t="shared" si="33"/>
        <v>235</v>
      </c>
      <c r="V260" s="383">
        <f t="shared" si="39"/>
        <v>0</v>
      </c>
      <c r="W260" s="383">
        <f t="shared" si="40"/>
        <v>0</v>
      </c>
      <c r="Y260" s="412">
        <f t="shared" si="34"/>
        <v>235</v>
      </c>
      <c r="Z260" s="383"/>
      <c r="AA260" s="383"/>
      <c r="AB260" s="170"/>
      <c r="AC260" s="164"/>
      <c r="AD260" s="389"/>
      <c r="AF260" s="412">
        <f t="shared" si="35"/>
        <v>235</v>
      </c>
      <c r="AG260" s="383"/>
      <c r="AH260" s="383"/>
      <c r="AI260" s="170"/>
      <c r="AJ260" s="164"/>
      <c r="AK260" s="389"/>
      <c r="AN260" s="412">
        <f t="shared" si="36"/>
        <v>235</v>
      </c>
      <c r="AO260" s="383"/>
      <c r="AP260" s="383"/>
      <c r="AQ260" s="170"/>
      <c r="AR260" s="164"/>
      <c r="AS260" s="389"/>
      <c r="AU260" s="412">
        <f t="shared" si="37"/>
        <v>235</v>
      </c>
      <c r="AV260" s="383"/>
      <c r="AW260" s="383"/>
      <c r="AX260" s="170"/>
      <c r="AY260" s="164"/>
      <c r="AZ260" s="389"/>
      <c r="BB260" s="412">
        <f t="shared" si="38"/>
        <v>235</v>
      </c>
      <c r="BC260" s="415"/>
      <c r="BD260" s="415"/>
    </row>
    <row r="261" spans="3:56" s="364" customFormat="1" x14ac:dyDescent="0.25">
      <c r="C261" s="412">
        <f t="shared" si="31"/>
        <v>236</v>
      </c>
      <c r="D261" s="383"/>
      <c r="E261" s="383"/>
      <c r="F261" s="383"/>
      <c r="G261" s="383"/>
      <c r="H261" s="170"/>
      <c r="I261" s="164"/>
      <c r="J261" s="389"/>
      <c r="L261" s="412">
        <f t="shared" si="32"/>
        <v>236</v>
      </c>
      <c r="M261" s="383"/>
      <c r="N261" s="383"/>
      <c r="O261" s="383"/>
      <c r="P261" s="383"/>
      <c r="Q261" s="170"/>
      <c r="R261" s="164"/>
      <c r="S261" s="389"/>
      <c r="U261" s="412">
        <f t="shared" si="33"/>
        <v>236</v>
      </c>
      <c r="V261" s="383">
        <f t="shared" si="39"/>
        <v>0</v>
      </c>
      <c r="W261" s="383">
        <f t="shared" si="40"/>
        <v>0</v>
      </c>
      <c r="Y261" s="412">
        <f t="shared" si="34"/>
        <v>236</v>
      </c>
      <c r="Z261" s="383"/>
      <c r="AA261" s="383"/>
      <c r="AB261" s="170"/>
      <c r="AC261" s="164"/>
      <c r="AD261" s="389"/>
      <c r="AF261" s="412">
        <f t="shared" si="35"/>
        <v>236</v>
      </c>
      <c r="AG261" s="383"/>
      <c r="AH261" s="383"/>
      <c r="AI261" s="170"/>
      <c r="AJ261" s="164"/>
      <c r="AK261" s="389"/>
      <c r="AN261" s="412">
        <f t="shared" si="36"/>
        <v>236</v>
      </c>
      <c r="AO261" s="383"/>
      <c r="AP261" s="383"/>
      <c r="AQ261" s="170"/>
      <c r="AR261" s="164"/>
      <c r="AS261" s="389"/>
      <c r="AU261" s="412">
        <f t="shared" si="37"/>
        <v>236</v>
      </c>
      <c r="AV261" s="383"/>
      <c r="AW261" s="383"/>
      <c r="AX261" s="170"/>
      <c r="AY261" s="164"/>
      <c r="AZ261" s="389"/>
      <c r="BB261" s="412">
        <f t="shared" si="38"/>
        <v>236</v>
      </c>
      <c r="BC261" s="415"/>
      <c r="BD261" s="415"/>
    </row>
    <row r="262" spans="3:56" s="364" customFormat="1" x14ac:dyDescent="0.25">
      <c r="C262" s="412">
        <f t="shared" si="31"/>
        <v>237</v>
      </c>
      <c r="D262" s="383"/>
      <c r="E262" s="383"/>
      <c r="F262" s="383"/>
      <c r="G262" s="383"/>
      <c r="H262" s="170"/>
      <c r="I262" s="164"/>
      <c r="J262" s="389"/>
      <c r="L262" s="412">
        <f t="shared" si="32"/>
        <v>237</v>
      </c>
      <c r="M262" s="383"/>
      <c r="N262" s="383"/>
      <c r="O262" s="383"/>
      <c r="P262" s="383"/>
      <c r="Q262" s="170"/>
      <c r="R262" s="164"/>
      <c r="S262" s="389"/>
      <c r="U262" s="412">
        <f t="shared" si="33"/>
        <v>237</v>
      </c>
      <c r="V262" s="383">
        <f t="shared" si="39"/>
        <v>0</v>
      </c>
      <c r="W262" s="383">
        <f t="shared" si="40"/>
        <v>0</v>
      </c>
      <c r="Y262" s="412">
        <f t="shared" si="34"/>
        <v>237</v>
      </c>
      <c r="Z262" s="383"/>
      <c r="AA262" s="383"/>
      <c r="AB262" s="170"/>
      <c r="AC262" s="164"/>
      <c r="AD262" s="389"/>
      <c r="AF262" s="412">
        <f t="shared" si="35"/>
        <v>237</v>
      </c>
      <c r="AG262" s="383"/>
      <c r="AH262" s="383"/>
      <c r="AI262" s="170"/>
      <c r="AJ262" s="164"/>
      <c r="AK262" s="389"/>
      <c r="AN262" s="412">
        <f t="shared" si="36"/>
        <v>237</v>
      </c>
      <c r="AO262" s="383"/>
      <c r="AP262" s="383"/>
      <c r="AQ262" s="170"/>
      <c r="AR262" s="164"/>
      <c r="AS262" s="389"/>
      <c r="AU262" s="412">
        <f t="shared" si="37"/>
        <v>237</v>
      </c>
      <c r="AV262" s="383"/>
      <c r="AW262" s="383"/>
      <c r="AX262" s="170"/>
      <c r="AY262" s="164"/>
      <c r="AZ262" s="389"/>
      <c r="BB262" s="412">
        <f t="shared" si="38"/>
        <v>237</v>
      </c>
      <c r="BC262" s="415"/>
      <c r="BD262" s="415"/>
    </row>
    <row r="263" spans="3:56" s="364" customFormat="1" x14ac:dyDescent="0.25">
      <c r="C263" s="412">
        <f t="shared" si="31"/>
        <v>238</v>
      </c>
      <c r="D263" s="383"/>
      <c r="E263" s="383"/>
      <c r="F263" s="383"/>
      <c r="G263" s="383"/>
      <c r="H263" s="170"/>
      <c r="I263" s="164"/>
      <c r="J263" s="389"/>
      <c r="L263" s="412">
        <f t="shared" si="32"/>
        <v>238</v>
      </c>
      <c r="M263" s="383"/>
      <c r="N263" s="383"/>
      <c r="O263" s="383"/>
      <c r="P263" s="383"/>
      <c r="Q263" s="170"/>
      <c r="R263" s="164"/>
      <c r="S263" s="389"/>
      <c r="U263" s="412">
        <f t="shared" si="33"/>
        <v>238</v>
      </c>
      <c r="V263" s="383">
        <f t="shared" si="39"/>
        <v>0</v>
      </c>
      <c r="W263" s="383">
        <f t="shared" si="40"/>
        <v>0</v>
      </c>
      <c r="Y263" s="412">
        <f t="shared" si="34"/>
        <v>238</v>
      </c>
      <c r="Z263" s="383"/>
      <c r="AA263" s="383"/>
      <c r="AB263" s="170"/>
      <c r="AC263" s="164"/>
      <c r="AD263" s="389"/>
      <c r="AF263" s="412">
        <f t="shared" si="35"/>
        <v>238</v>
      </c>
      <c r="AG263" s="383"/>
      <c r="AH263" s="383"/>
      <c r="AI263" s="170"/>
      <c r="AJ263" s="164"/>
      <c r="AK263" s="389"/>
      <c r="AN263" s="412">
        <f t="shared" si="36"/>
        <v>238</v>
      </c>
      <c r="AO263" s="383"/>
      <c r="AP263" s="383"/>
      <c r="AQ263" s="170"/>
      <c r="AR263" s="164"/>
      <c r="AS263" s="389"/>
      <c r="AU263" s="412">
        <f t="shared" si="37"/>
        <v>238</v>
      </c>
      <c r="AV263" s="383"/>
      <c r="AW263" s="383"/>
      <c r="AX263" s="170"/>
      <c r="AY263" s="164"/>
      <c r="AZ263" s="389"/>
      <c r="BB263" s="412">
        <f t="shared" si="38"/>
        <v>238</v>
      </c>
      <c r="BC263" s="415"/>
      <c r="BD263" s="415"/>
    </row>
    <row r="264" spans="3:56" s="364" customFormat="1" x14ac:dyDescent="0.25">
      <c r="C264" s="412">
        <f t="shared" si="31"/>
        <v>239</v>
      </c>
      <c r="D264" s="383"/>
      <c r="E264" s="383"/>
      <c r="F264" s="383"/>
      <c r="G264" s="383"/>
      <c r="H264" s="170"/>
      <c r="I264" s="164"/>
      <c r="J264" s="389"/>
      <c r="L264" s="412">
        <f t="shared" si="32"/>
        <v>239</v>
      </c>
      <c r="M264" s="383"/>
      <c r="N264" s="383"/>
      <c r="O264" s="383"/>
      <c r="P264" s="383"/>
      <c r="Q264" s="170"/>
      <c r="R264" s="164"/>
      <c r="S264" s="389"/>
      <c r="U264" s="412">
        <f t="shared" si="33"/>
        <v>239</v>
      </c>
      <c r="V264" s="383">
        <f t="shared" si="39"/>
        <v>0</v>
      </c>
      <c r="W264" s="383">
        <f t="shared" si="40"/>
        <v>0</v>
      </c>
      <c r="Y264" s="412">
        <f t="shared" si="34"/>
        <v>239</v>
      </c>
      <c r="Z264" s="383"/>
      <c r="AA264" s="383"/>
      <c r="AB264" s="170"/>
      <c r="AC264" s="164"/>
      <c r="AD264" s="389"/>
      <c r="AF264" s="412">
        <f t="shared" si="35"/>
        <v>239</v>
      </c>
      <c r="AG264" s="383"/>
      <c r="AH264" s="383"/>
      <c r="AI264" s="170"/>
      <c r="AJ264" s="164"/>
      <c r="AK264" s="389"/>
      <c r="AN264" s="412">
        <f t="shared" si="36"/>
        <v>239</v>
      </c>
      <c r="AO264" s="383"/>
      <c r="AP264" s="383"/>
      <c r="AQ264" s="170"/>
      <c r="AR264" s="164"/>
      <c r="AS264" s="389"/>
      <c r="AU264" s="412">
        <f t="shared" si="37"/>
        <v>239</v>
      </c>
      <c r="AV264" s="383"/>
      <c r="AW264" s="383"/>
      <c r="AX264" s="170"/>
      <c r="AY264" s="164"/>
      <c r="AZ264" s="389"/>
      <c r="BB264" s="412">
        <f t="shared" si="38"/>
        <v>239</v>
      </c>
      <c r="BC264" s="415"/>
      <c r="BD264" s="415"/>
    </row>
    <row r="265" spans="3:56" s="364" customFormat="1" x14ac:dyDescent="0.25">
      <c r="C265" s="412">
        <f t="shared" si="31"/>
        <v>240</v>
      </c>
      <c r="D265" s="383"/>
      <c r="E265" s="383"/>
      <c r="F265" s="383"/>
      <c r="G265" s="383"/>
      <c r="H265" s="170"/>
      <c r="I265" s="164"/>
      <c r="J265" s="389"/>
      <c r="L265" s="412">
        <f t="shared" si="32"/>
        <v>240</v>
      </c>
      <c r="M265" s="383"/>
      <c r="N265" s="383"/>
      <c r="O265" s="383"/>
      <c r="P265" s="383"/>
      <c r="Q265" s="170"/>
      <c r="R265" s="164"/>
      <c r="S265" s="389"/>
      <c r="U265" s="412">
        <f t="shared" si="33"/>
        <v>240</v>
      </c>
      <c r="V265" s="383">
        <f t="shared" si="39"/>
        <v>0</v>
      </c>
      <c r="W265" s="383">
        <f t="shared" si="40"/>
        <v>0</v>
      </c>
      <c r="Y265" s="412">
        <f t="shared" si="34"/>
        <v>240</v>
      </c>
      <c r="Z265" s="383"/>
      <c r="AA265" s="383"/>
      <c r="AB265" s="170"/>
      <c r="AC265" s="164"/>
      <c r="AD265" s="389"/>
      <c r="AF265" s="412">
        <f t="shared" si="35"/>
        <v>240</v>
      </c>
      <c r="AG265" s="383"/>
      <c r="AH265" s="383"/>
      <c r="AI265" s="170"/>
      <c r="AJ265" s="164"/>
      <c r="AK265" s="389"/>
      <c r="AN265" s="412">
        <f t="shared" si="36"/>
        <v>240</v>
      </c>
      <c r="AO265" s="383"/>
      <c r="AP265" s="383"/>
      <c r="AQ265" s="170"/>
      <c r="AR265" s="164"/>
      <c r="AS265" s="389"/>
      <c r="AU265" s="412">
        <f t="shared" si="37"/>
        <v>240</v>
      </c>
      <c r="AV265" s="383"/>
      <c r="AW265" s="383"/>
      <c r="AX265" s="170"/>
      <c r="AY265" s="164"/>
      <c r="AZ265" s="389"/>
      <c r="BB265" s="412">
        <f t="shared" si="38"/>
        <v>240</v>
      </c>
      <c r="BC265" s="415"/>
      <c r="BD265" s="415"/>
    </row>
    <row r="266" spans="3:56" s="364" customFormat="1" x14ac:dyDescent="0.25">
      <c r="C266" s="412">
        <f t="shared" si="31"/>
        <v>241</v>
      </c>
      <c r="D266" s="383"/>
      <c r="E266" s="383"/>
      <c r="F266" s="383"/>
      <c r="G266" s="383"/>
      <c r="H266" s="170"/>
      <c r="I266" s="164"/>
      <c r="J266" s="389"/>
      <c r="L266" s="412">
        <f t="shared" si="32"/>
        <v>241</v>
      </c>
      <c r="M266" s="383"/>
      <c r="N266" s="383"/>
      <c r="O266" s="383"/>
      <c r="P266" s="383"/>
      <c r="Q266" s="170"/>
      <c r="R266" s="164"/>
      <c r="S266" s="389"/>
      <c r="U266" s="412">
        <f t="shared" si="33"/>
        <v>241</v>
      </c>
      <c r="V266" s="383">
        <f t="shared" si="39"/>
        <v>0</v>
      </c>
      <c r="W266" s="383">
        <f t="shared" si="40"/>
        <v>0</v>
      </c>
      <c r="Y266" s="412">
        <f t="shared" si="34"/>
        <v>241</v>
      </c>
      <c r="Z266" s="383"/>
      <c r="AA266" s="383"/>
      <c r="AB266" s="170"/>
      <c r="AC266" s="164"/>
      <c r="AD266" s="389"/>
      <c r="AF266" s="412">
        <f t="shared" si="35"/>
        <v>241</v>
      </c>
      <c r="AG266" s="383"/>
      <c r="AH266" s="383"/>
      <c r="AI266" s="170"/>
      <c r="AJ266" s="164"/>
      <c r="AK266" s="389"/>
      <c r="AN266" s="412">
        <f t="shared" si="36"/>
        <v>241</v>
      </c>
      <c r="AO266" s="383"/>
      <c r="AP266" s="383"/>
      <c r="AQ266" s="170"/>
      <c r="AR266" s="164"/>
      <c r="AS266" s="389"/>
      <c r="AU266" s="412">
        <f t="shared" si="37"/>
        <v>241</v>
      </c>
      <c r="AV266" s="383"/>
      <c r="AW266" s="383"/>
      <c r="AX266" s="170"/>
      <c r="AY266" s="164"/>
      <c r="AZ266" s="389"/>
      <c r="BB266" s="412">
        <f t="shared" si="38"/>
        <v>241</v>
      </c>
      <c r="BC266" s="415"/>
      <c r="BD266" s="415"/>
    </row>
    <row r="267" spans="3:56" s="364" customFormat="1" x14ac:dyDescent="0.25">
      <c r="C267" s="412">
        <f t="shared" si="31"/>
        <v>242</v>
      </c>
      <c r="D267" s="383"/>
      <c r="E267" s="383"/>
      <c r="F267" s="383"/>
      <c r="G267" s="383"/>
      <c r="H267" s="170"/>
      <c r="I267" s="164"/>
      <c r="J267" s="389"/>
      <c r="L267" s="412">
        <f t="shared" si="32"/>
        <v>242</v>
      </c>
      <c r="M267" s="383"/>
      <c r="N267" s="383"/>
      <c r="O267" s="383"/>
      <c r="P267" s="383"/>
      <c r="Q267" s="170"/>
      <c r="R267" s="164"/>
      <c r="S267" s="389"/>
      <c r="U267" s="412">
        <f t="shared" si="33"/>
        <v>242</v>
      </c>
      <c r="V267" s="383">
        <f t="shared" si="39"/>
        <v>0</v>
      </c>
      <c r="W267" s="383">
        <f t="shared" si="40"/>
        <v>0</v>
      </c>
      <c r="Y267" s="412">
        <f t="shared" si="34"/>
        <v>242</v>
      </c>
      <c r="Z267" s="383"/>
      <c r="AA267" s="383"/>
      <c r="AB267" s="170"/>
      <c r="AC267" s="164"/>
      <c r="AD267" s="389"/>
      <c r="AF267" s="412">
        <f t="shared" si="35"/>
        <v>242</v>
      </c>
      <c r="AG267" s="383"/>
      <c r="AH267" s="383"/>
      <c r="AI267" s="170"/>
      <c r="AJ267" s="164"/>
      <c r="AK267" s="389"/>
      <c r="AN267" s="412">
        <f t="shared" si="36"/>
        <v>242</v>
      </c>
      <c r="AO267" s="383"/>
      <c r="AP267" s="383"/>
      <c r="AQ267" s="170"/>
      <c r="AR267" s="164"/>
      <c r="AS267" s="389"/>
      <c r="AU267" s="412">
        <f t="shared" si="37"/>
        <v>242</v>
      </c>
      <c r="AV267" s="383"/>
      <c r="AW267" s="383"/>
      <c r="AX267" s="170"/>
      <c r="AY267" s="164"/>
      <c r="AZ267" s="389"/>
      <c r="BB267" s="412">
        <f t="shared" si="38"/>
        <v>242</v>
      </c>
      <c r="BC267" s="415"/>
      <c r="BD267" s="415"/>
    </row>
    <row r="268" spans="3:56" s="364" customFormat="1" x14ac:dyDescent="0.25">
      <c r="C268" s="412">
        <f t="shared" si="31"/>
        <v>243</v>
      </c>
      <c r="D268" s="383"/>
      <c r="E268" s="383"/>
      <c r="F268" s="383"/>
      <c r="G268" s="383"/>
      <c r="H268" s="170"/>
      <c r="I268" s="164"/>
      <c r="J268" s="389"/>
      <c r="L268" s="412">
        <f t="shared" si="32"/>
        <v>243</v>
      </c>
      <c r="M268" s="383"/>
      <c r="N268" s="383"/>
      <c r="O268" s="383"/>
      <c r="P268" s="383"/>
      <c r="Q268" s="170"/>
      <c r="R268" s="164"/>
      <c r="S268" s="389"/>
      <c r="U268" s="412">
        <f t="shared" si="33"/>
        <v>243</v>
      </c>
      <c r="V268" s="383">
        <f t="shared" si="39"/>
        <v>0</v>
      </c>
      <c r="W268" s="383">
        <f t="shared" si="40"/>
        <v>0</v>
      </c>
      <c r="Y268" s="412">
        <f t="shared" si="34"/>
        <v>243</v>
      </c>
      <c r="Z268" s="383"/>
      <c r="AA268" s="383"/>
      <c r="AB268" s="170"/>
      <c r="AC268" s="164"/>
      <c r="AD268" s="389"/>
      <c r="AF268" s="412">
        <f t="shared" si="35"/>
        <v>243</v>
      </c>
      <c r="AG268" s="383"/>
      <c r="AH268" s="383"/>
      <c r="AI268" s="170"/>
      <c r="AJ268" s="164"/>
      <c r="AK268" s="389"/>
      <c r="AN268" s="412">
        <f t="shared" si="36"/>
        <v>243</v>
      </c>
      <c r="AO268" s="383"/>
      <c r="AP268" s="383"/>
      <c r="AQ268" s="170"/>
      <c r="AR268" s="164"/>
      <c r="AS268" s="389"/>
      <c r="AU268" s="412">
        <f t="shared" si="37"/>
        <v>243</v>
      </c>
      <c r="AV268" s="383"/>
      <c r="AW268" s="383"/>
      <c r="AX268" s="170"/>
      <c r="AY268" s="164"/>
      <c r="AZ268" s="389"/>
      <c r="BB268" s="412">
        <f t="shared" si="38"/>
        <v>243</v>
      </c>
      <c r="BC268" s="415"/>
      <c r="BD268" s="415"/>
    </row>
    <row r="269" spans="3:56" s="364" customFormat="1" x14ac:dyDescent="0.25">
      <c r="C269" s="412">
        <f t="shared" si="31"/>
        <v>244</v>
      </c>
      <c r="D269" s="383"/>
      <c r="E269" s="383"/>
      <c r="F269" s="383"/>
      <c r="G269" s="383"/>
      <c r="H269" s="170"/>
      <c r="I269" s="164"/>
      <c r="J269" s="389"/>
      <c r="L269" s="412">
        <f t="shared" si="32"/>
        <v>244</v>
      </c>
      <c r="M269" s="383"/>
      <c r="N269" s="383"/>
      <c r="O269" s="383"/>
      <c r="P269" s="383"/>
      <c r="Q269" s="170"/>
      <c r="R269" s="164"/>
      <c r="S269" s="389"/>
      <c r="U269" s="412">
        <f t="shared" si="33"/>
        <v>244</v>
      </c>
      <c r="V269" s="383">
        <f t="shared" si="39"/>
        <v>0</v>
      </c>
      <c r="W269" s="383">
        <f t="shared" si="40"/>
        <v>0</v>
      </c>
      <c r="Y269" s="412">
        <f t="shared" si="34"/>
        <v>244</v>
      </c>
      <c r="Z269" s="383"/>
      <c r="AA269" s="383"/>
      <c r="AB269" s="170"/>
      <c r="AC269" s="164"/>
      <c r="AD269" s="389"/>
      <c r="AF269" s="412">
        <f t="shared" si="35"/>
        <v>244</v>
      </c>
      <c r="AG269" s="383"/>
      <c r="AH269" s="383"/>
      <c r="AI269" s="170"/>
      <c r="AJ269" s="164"/>
      <c r="AK269" s="389"/>
      <c r="AN269" s="412">
        <f t="shared" si="36"/>
        <v>244</v>
      </c>
      <c r="AO269" s="383"/>
      <c r="AP269" s="383"/>
      <c r="AQ269" s="170"/>
      <c r="AR269" s="164"/>
      <c r="AS269" s="389"/>
      <c r="AU269" s="412">
        <f t="shared" si="37"/>
        <v>244</v>
      </c>
      <c r="AV269" s="383"/>
      <c r="AW269" s="383"/>
      <c r="AX269" s="170"/>
      <c r="AY269" s="164"/>
      <c r="AZ269" s="389"/>
      <c r="BB269" s="412">
        <f t="shared" si="38"/>
        <v>244</v>
      </c>
      <c r="BC269" s="415"/>
      <c r="BD269" s="415"/>
    </row>
    <row r="270" spans="3:56" s="364" customFormat="1" x14ac:dyDescent="0.25">
      <c r="C270" s="412">
        <f t="shared" si="31"/>
        <v>245</v>
      </c>
      <c r="D270" s="383"/>
      <c r="E270" s="383"/>
      <c r="F270" s="383"/>
      <c r="G270" s="383"/>
      <c r="H270" s="170"/>
      <c r="I270" s="164"/>
      <c r="J270" s="389"/>
      <c r="L270" s="412">
        <f t="shared" si="32"/>
        <v>245</v>
      </c>
      <c r="M270" s="383"/>
      <c r="N270" s="383"/>
      <c r="O270" s="383"/>
      <c r="P270" s="383"/>
      <c r="Q270" s="170"/>
      <c r="R270" s="164"/>
      <c r="S270" s="389"/>
      <c r="U270" s="412">
        <f t="shared" si="33"/>
        <v>245</v>
      </c>
      <c r="V270" s="383">
        <f t="shared" si="39"/>
        <v>0</v>
      </c>
      <c r="W270" s="383">
        <f t="shared" si="40"/>
        <v>0</v>
      </c>
      <c r="Y270" s="412">
        <f t="shared" si="34"/>
        <v>245</v>
      </c>
      <c r="Z270" s="383"/>
      <c r="AA270" s="383"/>
      <c r="AB270" s="170"/>
      <c r="AC270" s="164"/>
      <c r="AD270" s="389"/>
      <c r="AF270" s="412">
        <f t="shared" si="35"/>
        <v>245</v>
      </c>
      <c r="AG270" s="383"/>
      <c r="AH270" s="383"/>
      <c r="AI270" s="170"/>
      <c r="AJ270" s="164"/>
      <c r="AK270" s="389"/>
      <c r="AN270" s="412">
        <f t="shared" si="36"/>
        <v>245</v>
      </c>
      <c r="AO270" s="383"/>
      <c r="AP270" s="383"/>
      <c r="AQ270" s="170"/>
      <c r="AR270" s="164"/>
      <c r="AS270" s="389"/>
      <c r="AU270" s="412">
        <f t="shared" si="37"/>
        <v>245</v>
      </c>
      <c r="AV270" s="383"/>
      <c r="AW270" s="383"/>
      <c r="AX270" s="170"/>
      <c r="AY270" s="164"/>
      <c r="AZ270" s="389"/>
      <c r="BB270" s="412">
        <f t="shared" si="38"/>
        <v>245</v>
      </c>
      <c r="BC270" s="415"/>
      <c r="BD270" s="415"/>
    </row>
    <row r="271" spans="3:56" s="364" customFormat="1" x14ac:dyDescent="0.25">
      <c r="C271" s="412">
        <f t="shared" si="31"/>
        <v>246</v>
      </c>
      <c r="D271" s="383"/>
      <c r="E271" s="383"/>
      <c r="F271" s="383"/>
      <c r="G271" s="383"/>
      <c r="H271" s="170"/>
      <c r="I271" s="164"/>
      <c r="J271" s="389"/>
      <c r="L271" s="412">
        <f t="shared" si="32"/>
        <v>246</v>
      </c>
      <c r="M271" s="383"/>
      <c r="N271" s="383"/>
      <c r="O271" s="383"/>
      <c r="P271" s="383"/>
      <c r="Q271" s="170"/>
      <c r="R271" s="164"/>
      <c r="S271" s="389"/>
      <c r="U271" s="412">
        <f t="shared" si="33"/>
        <v>246</v>
      </c>
      <c r="V271" s="383">
        <f t="shared" si="39"/>
        <v>0</v>
      </c>
      <c r="W271" s="383">
        <f t="shared" si="40"/>
        <v>0</v>
      </c>
      <c r="Y271" s="412">
        <f t="shared" si="34"/>
        <v>246</v>
      </c>
      <c r="Z271" s="383"/>
      <c r="AA271" s="383"/>
      <c r="AB271" s="170"/>
      <c r="AC271" s="164"/>
      <c r="AD271" s="389"/>
      <c r="AF271" s="412">
        <f t="shared" si="35"/>
        <v>246</v>
      </c>
      <c r="AG271" s="383"/>
      <c r="AH271" s="383"/>
      <c r="AI271" s="170"/>
      <c r="AJ271" s="164"/>
      <c r="AK271" s="389"/>
      <c r="AN271" s="412">
        <f t="shared" si="36"/>
        <v>246</v>
      </c>
      <c r="AO271" s="383"/>
      <c r="AP271" s="383"/>
      <c r="AQ271" s="170"/>
      <c r="AR271" s="164"/>
      <c r="AS271" s="389"/>
      <c r="AU271" s="412">
        <f t="shared" si="37"/>
        <v>246</v>
      </c>
      <c r="AV271" s="383"/>
      <c r="AW271" s="383"/>
      <c r="AX271" s="170"/>
      <c r="AY271" s="164"/>
      <c r="AZ271" s="389"/>
      <c r="BB271" s="412">
        <f t="shared" si="38"/>
        <v>246</v>
      </c>
      <c r="BC271" s="415"/>
      <c r="BD271" s="415"/>
    </row>
    <row r="272" spans="3:56" s="364" customFormat="1" x14ac:dyDescent="0.25">
      <c r="C272" s="412">
        <f t="shared" si="31"/>
        <v>247</v>
      </c>
      <c r="D272" s="383"/>
      <c r="E272" s="383"/>
      <c r="F272" s="383"/>
      <c r="G272" s="383"/>
      <c r="H272" s="170"/>
      <c r="I272" s="164"/>
      <c r="J272" s="389"/>
      <c r="L272" s="412">
        <f t="shared" si="32"/>
        <v>247</v>
      </c>
      <c r="M272" s="383"/>
      <c r="N272" s="383"/>
      <c r="O272" s="383"/>
      <c r="P272" s="383"/>
      <c r="Q272" s="170"/>
      <c r="R272" s="164"/>
      <c r="S272" s="389"/>
      <c r="U272" s="412">
        <f t="shared" si="33"/>
        <v>247</v>
      </c>
      <c r="V272" s="383">
        <f t="shared" si="39"/>
        <v>0</v>
      </c>
      <c r="W272" s="383">
        <f t="shared" si="40"/>
        <v>0</v>
      </c>
      <c r="Y272" s="412">
        <f t="shared" si="34"/>
        <v>247</v>
      </c>
      <c r="Z272" s="383"/>
      <c r="AA272" s="383"/>
      <c r="AB272" s="170"/>
      <c r="AC272" s="164"/>
      <c r="AD272" s="389"/>
      <c r="AF272" s="412">
        <f t="shared" si="35"/>
        <v>247</v>
      </c>
      <c r="AG272" s="383"/>
      <c r="AH272" s="383"/>
      <c r="AI272" s="170"/>
      <c r="AJ272" s="164"/>
      <c r="AK272" s="389"/>
      <c r="AN272" s="412">
        <f t="shared" si="36"/>
        <v>247</v>
      </c>
      <c r="AO272" s="383"/>
      <c r="AP272" s="383"/>
      <c r="AQ272" s="170"/>
      <c r="AR272" s="164"/>
      <c r="AS272" s="389"/>
      <c r="AU272" s="412">
        <f t="shared" si="37"/>
        <v>247</v>
      </c>
      <c r="AV272" s="383"/>
      <c r="AW272" s="383"/>
      <c r="AX272" s="170"/>
      <c r="AY272" s="164"/>
      <c r="AZ272" s="389"/>
      <c r="BB272" s="412">
        <f t="shared" si="38"/>
        <v>247</v>
      </c>
      <c r="BC272" s="415"/>
      <c r="BD272" s="415"/>
    </row>
    <row r="273" spans="3:56" s="364" customFormat="1" x14ac:dyDescent="0.25">
      <c r="C273" s="412">
        <f t="shared" si="31"/>
        <v>248</v>
      </c>
      <c r="D273" s="383"/>
      <c r="E273" s="383"/>
      <c r="F273" s="383"/>
      <c r="G273" s="383"/>
      <c r="H273" s="170"/>
      <c r="I273" s="164"/>
      <c r="J273" s="389"/>
      <c r="L273" s="412">
        <f t="shared" si="32"/>
        <v>248</v>
      </c>
      <c r="M273" s="383"/>
      <c r="N273" s="383"/>
      <c r="O273" s="383"/>
      <c r="P273" s="383"/>
      <c r="Q273" s="170"/>
      <c r="R273" s="164"/>
      <c r="S273" s="389"/>
      <c r="U273" s="412">
        <f t="shared" si="33"/>
        <v>248</v>
      </c>
      <c r="V273" s="383">
        <f t="shared" si="39"/>
        <v>0</v>
      </c>
      <c r="W273" s="383">
        <f t="shared" si="40"/>
        <v>0</v>
      </c>
      <c r="Y273" s="412">
        <f t="shared" si="34"/>
        <v>248</v>
      </c>
      <c r="Z273" s="383"/>
      <c r="AA273" s="383"/>
      <c r="AB273" s="170"/>
      <c r="AC273" s="164"/>
      <c r="AD273" s="389"/>
      <c r="AF273" s="412">
        <f t="shared" si="35"/>
        <v>248</v>
      </c>
      <c r="AG273" s="383"/>
      <c r="AH273" s="383"/>
      <c r="AI273" s="170"/>
      <c r="AJ273" s="164"/>
      <c r="AK273" s="389"/>
      <c r="AN273" s="412">
        <f t="shared" si="36"/>
        <v>248</v>
      </c>
      <c r="AO273" s="383"/>
      <c r="AP273" s="383"/>
      <c r="AQ273" s="170"/>
      <c r="AR273" s="164"/>
      <c r="AS273" s="389"/>
      <c r="AU273" s="412">
        <f t="shared" si="37"/>
        <v>248</v>
      </c>
      <c r="AV273" s="383"/>
      <c r="AW273" s="383"/>
      <c r="AX273" s="170"/>
      <c r="AY273" s="164"/>
      <c r="AZ273" s="389"/>
      <c r="BB273" s="412">
        <f t="shared" si="38"/>
        <v>248</v>
      </c>
      <c r="BC273" s="415"/>
      <c r="BD273" s="415"/>
    </row>
    <row r="274" spans="3:56" s="364" customFormat="1" x14ac:dyDescent="0.25">
      <c r="C274" s="412">
        <f t="shared" si="31"/>
        <v>249</v>
      </c>
      <c r="D274" s="383"/>
      <c r="E274" s="383"/>
      <c r="F274" s="383"/>
      <c r="G274" s="383"/>
      <c r="H274" s="170"/>
      <c r="I274" s="164"/>
      <c r="J274" s="389"/>
      <c r="L274" s="412">
        <f t="shared" si="32"/>
        <v>249</v>
      </c>
      <c r="M274" s="383"/>
      <c r="N274" s="383"/>
      <c r="O274" s="383"/>
      <c r="P274" s="383"/>
      <c r="Q274" s="170"/>
      <c r="R274" s="164"/>
      <c r="S274" s="389"/>
      <c r="U274" s="412">
        <f t="shared" si="33"/>
        <v>249</v>
      </c>
      <c r="V274" s="383">
        <f t="shared" si="39"/>
        <v>0</v>
      </c>
      <c r="W274" s="383">
        <f t="shared" si="40"/>
        <v>0</v>
      </c>
      <c r="Y274" s="412">
        <f t="shared" si="34"/>
        <v>249</v>
      </c>
      <c r="Z274" s="383"/>
      <c r="AA274" s="383"/>
      <c r="AB274" s="170"/>
      <c r="AC274" s="164"/>
      <c r="AD274" s="389"/>
      <c r="AF274" s="412">
        <f t="shared" si="35"/>
        <v>249</v>
      </c>
      <c r="AG274" s="383"/>
      <c r="AH274" s="383"/>
      <c r="AI274" s="170"/>
      <c r="AJ274" s="164"/>
      <c r="AK274" s="389"/>
      <c r="AN274" s="412">
        <f t="shared" si="36"/>
        <v>249</v>
      </c>
      <c r="AO274" s="383"/>
      <c r="AP274" s="383"/>
      <c r="AQ274" s="170"/>
      <c r="AR274" s="164"/>
      <c r="AS274" s="389"/>
      <c r="AU274" s="412">
        <f t="shared" si="37"/>
        <v>249</v>
      </c>
      <c r="AV274" s="383"/>
      <c r="AW274" s="383"/>
      <c r="AX274" s="170"/>
      <c r="AY274" s="164"/>
      <c r="AZ274" s="389"/>
      <c r="BB274" s="412">
        <f t="shared" si="38"/>
        <v>249</v>
      </c>
      <c r="BC274" s="415"/>
      <c r="BD274" s="415"/>
    </row>
    <row r="275" spans="3:56" s="364" customFormat="1" x14ac:dyDescent="0.25">
      <c r="C275" s="412">
        <f t="shared" si="31"/>
        <v>250</v>
      </c>
      <c r="D275" s="383"/>
      <c r="E275" s="383"/>
      <c r="F275" s="383"/>
      <c r="G275" s="383"/>
      <c r="H275" s="170"/>
      <c r="I275" s="164"/>
      <c r="J275" s="389"/>
      <c r="L275" s="412">
        <f t="shared" si="32"/>
        <v>250</v>
      </c>
      <c r="M275" s="383"/>
      <c r="N275" s="383"/>
      <c r="O275" s="383"/>
      <c r="P275" s="383"/>
      <c r="Q275" s="170"/>
      <c r="R275" s="164"/>
      <c r="S275" s="389"/>
      <c r="U275" s="412">
        <f t="shared" si="33"/>
        <v>250</v>
      </c>
      <c r="V275" s="383">
        <f t="shared" si="39"/>
        <v>0</v>
      </c>
      <c r="W275" s="383">
        <f t="shared" si="40"/>
        <v>0</v>
      </c>
      <c r="Y275" s="412">
        <f t="shared" si="34"/>
        <v>250</v>
      </c>
      <c r="Z275" s="383"/>
      <c r="AA275" s="383"/>
      <c r="AB275" s="170"/>
      <c r="AC275" s="164"/>
      <c r="AD275" s="389"/>
      <c r="AF275" s="412">
        <f t="shared" si="35"/>
        <v>250</v>
      </c>
      <c r="AG275" s="383"/>
      <c r="AH275" s="383"/>
      <c r="AI275" s="170"/>
      <c r="AJ275" s="164"/>
      <c r="AK275" s="389"/>
      <c r="AN275" s="412">
        <f t="shared" si="36"/>
        <v>250</v>
      </c>
      <c r="AO275" s="383"/>
      <c r="AP275" s="383"/>
      <c r="AQ275" s="170"/>
      <c r="AR275" s="164"/>
      <c r="AS275" s="389"/>
      <c r="AU275" s="412">
        <f t="shared" si="37"/>
        <v>250</v>
      </c>
      <c r="AV275" s="383"/>
      <c r="AW275" s="383"/>
      <c r="AX275" s="170"/>
      <c r="AY275" s="164"/>
      <c r="AZ275" s="389"/>
      <c r="BB275" s="412">
        <f t="shared" si="38"/>
        <v>250</v>
      </c>
      <c r="BC275" s="415"/>
      <c r="BD275" s="415"/>
    </row>
    <row r="276" spans="3:56" s="364" customFormat="1" x14ac:dyDescent="0.25">
      <c r="C276" s="412">
        <f t="shared" si="31"/>
        <v>251</v>
      </c>
      <c r="D276" s="383"/>
      <c r="E276" s="383"/>
      <c r="F276" s="383"/>
      <c r="G276" s="383"/>
      <c r="H276" s="170"/>
      <c r="I276" s="164"/>
      <c r="J276" s="389"/>
      <c r="L276" s="412">
        <f t="shared" si="32"/>
        <v>251</v>
      </c>
      <c r="M276" s="383"/>
      <c r="N276" s="383"/>
      <c r="O276" s="383"/>
      <c r="P276" s="383"/>
      <c r="Q276" s="170"/>
      <c r="R276" s="164"/>
      <c r="S276" s="389"/>
      <c r="U276" s="412">
        <f t="shared" si="33"/>
        <v>251</v>
      </c>
      <c r="V276" s="383">
        <f t="shared" si="39"/>
        <v>0</v>
      </c>
      <c r="W276" s="383">
        <f t="shared" si="40"/>
        <v>0</v>
      </c>
      <c r="Y276" s="412">
        <f t="shared" si="34"/>
        <v>251</v>
      </c>
      <c r="Z276" s="383"/>
      <c r="AA276" s="383"/>
      <c r="AB276" s="170"/>
      <c r="AC276" s="164"/>
      <c r="AD276" s="389"/>
      <c r="AF276" s="412">
        <f t="shared" si="35"/>
        <v>251</v>
      </c>
      <c r="AG276" s="383"/>
      <c r="AH276" s="383"/>
      <c r="AI276" s="170"/>
      <c r="AJ276" s="164"/>
      <c r="AK276" s="389"/>
      <c r="AN276" s="412">
        <f t="shared" si="36"/>
        <v>251</v>
      </c>
      <c r="AO276" s="383"/>
      <c r="AP276" s="383"/>
      <c r="AQ276" s="170"/>
      <c r="AR276" s="164"/>
      <c r="AS276" s="389"/>
      <c r="AU276" s="412">
        <f t="shared" si="37"/>
        <v>251</v>
      </c>
      <c r="AV276" s="383"/>
      <c r="AW276" s="383"/>
      <c r="AX276" s="170"/>
      <c r="AY276" s="164"/>
      <c r="AZ276" s="389"/>
      <c r="BB276" s="412">
        <f t="shared" si="38"/>
        <v>251</v>
      </c>
      <c r="BC276" s="415"/>
      <c r="BD276" s="415"/>
    </row>
    <row r="277" spans="3:56" s="364" customFormat="1" x14ac:dyDescent="0.25">
      <c r="C277" s="412">
        <f t="shared" si="31"/>
        <v>252</v>
      </c>
      <c r="D277" s="383"/>
      <c r="E277" s="383"/>
      <c r="F277" s="383"/>
      <c r="G277" s="383"/>
      <c r="H277" s="170"/>
      <c r="I277" s="164"/>
      <c r="J277" s="389"/>
      <c r="L277" s="412">
        <f t="shared" si="32"/>
        <v>252</v>
      </c>
      <c r="M277" s="383"/>
      <c r="N277" s="383"/>
      <c r="O277" s="383"/>
      <c r="P277" s="383"/>
      <c r="Q277" s="170"/>
      <c r="R277" s="164"/>
      <c r="S277" s="389"/>
      <c r="U277" s="412">
        <f t="shared" si="33"/>
        <v>252</v>
      </c>
      <c r="V277" s="383">
        <f t="shared" si="39"/>
        <v>0</v>
      </c>
      <c r="W277" s="383">
        <f t="shared" si="40"/>
        <v>0</v>
      </c>
      <c r="Y277" s="412">
        <f t="shared" si="34"/>
        <v>252</v>
      </c>
      <c r="Z277" s="383"/>
      <c r="AA277" s="383"/>
      <c r="AB277" s="170"/>
      <c r="AC277" s="164"/>
      <c r="AD277" s="389"/>
      <c r="AF277" s="412">
        <f t="shared" si="35"/>
        <v>252</v>
      </c>
      <c r="AG277" s="383"/>
      <c r="AH277" s="383"/>
      <c r="AI277" s="170"/>
      <c r="AJ277" s="164"/>
      <c r="AK277" s="389"/>
      <c r="AN277" s="412">
        <f t="shared" si="36"/>
        <v>252</v>
      </c>
      <c r="AO277" s="383"/>
      <c r="AP277" s="383"/>
      <c r="AQ277" s="170"/>
      <c r="AR277" s="164"/>
      <c r="AS277" s="389"/>
      <c r="AU277" s="412">
        <f t="shared" si="37"/>
        <v>252</v>
      </c>
      <c r="AV277" s="383"/>
      <c r="AW277" s="383"/>
      <c r="AX277" s="170"/>
      <c r="AY277" s="164"/>
      <c r="AZ277" s="389"/>
      <c r="BB277" s="412">
        <f t="shared" si="38"/>
        <v>252</v>
      </c>
      <c r="BC277" s="415"/>
      <c r="BD277" s="415"/>
    </row>
    <row r="278" spans="3:56" s="364" customFormat="1" x14ac:dyDescent="0.25">
      <c r="C278" s="412">
        <f t="shared" si="31"/>
        <v>253</v>
      </c>
      <c r="D278" s="383"/>
      <c r="E278" s="383"/>
      <c r="F278" s="383"/>
      <c r="G278" s="383"/>
      <c r="H278" s="170"/>
      <c r="I278" s="164"/>
      <c r="J278" s="389"/>
      <c r="L278" s="412">
        <f t="shared" si="32"/>
        <v>253</v>
      </c>
      <c r="M278" s="383"/>
      <c r="N278" s="383"/>
      <c r="O278" s="383"/>
      <c r="P278" s="383"/>
      <c r="Q278" s="170"/>
      <c r="R278" s="164"/>
      <c r="S278" s="389"/>
      <c r="U278" s="412">
        <f t="shared" si="33"/>
        <v>253</v>
      </c>
      <c r="V278" s="383">
        <f t="shared" si="39"/>
        <v>0</v>
      </c>
      <c r="W278" s="383">
        <f t="shared" si="40"/>
        <v>0</v>
      </c>
      <c r="Y278" s="412">
        <f t="shared" si="34"/>
        <v>253</v>
      </c>
      <c r="Z278" s="383"/>
      <c r="AA278" s="383"/>
      <c r="AB278" s="170"/>
      <c r="AC278" s="164"/>
      <c r="AD278" s="389"/>
      <c r="AF278" s="412">
        <f t="shared" si="35"/>
        <v>253</v>
      </c>
      <c r="AG278" s="383"/>
      <c r="AH278" s="383"/>
      <c r="AI278" s="170"/>
      <c r="AJ278" s="164"/>
      <c r="AK278" s="389"/>
      <c r="AN278" s="412">
        <f t="shared" si="36"/>
        <v>253</v>
      </c>
      <c r="AO278" s="383"/>
      <c r="AP278" s="383"/>
      <c r="AQ278" s="170"/>
      <c r="AR278" s="164"/>
      <c r="AS278" s="389"/>
      <c r="AU278" s="412">
        <f t="shared" si="37"/>
        <v>253</v>
      </c>
      <c r="AV278" s="383"/>
      <c r="AW278" s="383"/>
      <c r="AX278" s="170"/>
      <c r="AY278" s="164"/>
      <c r="AZ278" s="389"/>
      <c r="BB278" s="412">
        <f t="shared" si="38"/>
        <v>253</v>
      </c>
      <c r="BC278" s="415"/>
      <c r="BD278" s="415"/>
    </row>
    <row r="279" spans="3:56" s="364" customFormat="1" x14ac:dyDescent="0.25">
      <c r="C279" s="412">
        <f t="shared" si="31"/>
        <v>254</v>
      </c>
      <c r="D279" s="383"/>
      <c r="E279" s="383"/>
      <c r="F279" s="383"/>
      <c r="G279" s="383"/>
      <c r="H279" s="170"/>
      <c r="I279" s="164"/>
      <c r="J279" s="389"/>
      <c r="L279" s="412">
        <f t="shared" si="32"/>
        <v>254</v>
      </c>
      <c r="M279" s="383"/>
      <c r="N279" s="383"/>
      <c r="O279" s="383"/>
      <c r="P279" s="383"/>
      <c r="Q279" s="170"/>
      <c r="R279" s="164"/>
      <c r="S279" s="389"/>
      <c r="U279" s="412">
        <f t="shared" si="33"/>
        <v>254</v>
      </c>
      <c r="V279" s="383">
        <f t="shared" si="39"/>
        <v>0</v>
      </c>
      <c r="W279" s="383">
        <f t="shared" si="40"/>
        <v>0</v>
      </c>
      <c r="Y279" s="412">
        <f t="shared" si="34"/>
        <v>254</v>
      </c>
      <c r="Z279" s="383"/>
      <c r="AA279" s="383"/>
      <c r="AB279" s="170"/>
      <c r="AC279" s="164"/>
      <c r="AD279" s="389"/>
      <c r="AF279" s="412">
        <f t="shared" si="35"/>
        <v>254</v>
      </c>
      <c r="AG279" s="383"/>
      <c r="AH279" s="383"/>
      <c r="AI279" s="170"/>
      <c r="AJ279" s="164"/>
      <c r="AK279" s="389"/>
      <c r="AN279" s="412">
        <f t="shared" si="36"/>
        <v>254</v>
      </c>
      <c r="AO279" s="383"/>
      <c r="AP279" s="383"/>
      <c r="AQ279" s="170"/>
      <c r="AR279" s="164"/>
      <c r="AS279" s="389"/>
      <c r="AU279" s="412">
        <f t="shared" si="37"/>
        <v>254</v>
      </c>
      <c r="AV279" s="383"/>
      <c r="AW279" s="383"/>
      <c r="AX279" s="170"/>
      <c r="AY279" s="164"/>
      <c r="AZ279" s="389"/>
      <c r="BB279" s="412">
        <f t="shared" si="38"/>
        <v>254</v>
      </c>
      <c r="BC279" s="415"/>
      <c r="BD279" s="415"/>
    </row>
    <row r="280" spans="3:56" s="364" customFormat="1" x14ac:dyDescent="0.25">
      <c r="C280" s="412">
        <f t="shared" si="31"/>
        <v>255</v>
      </c>
      <c r="D280" s="383"/>
      <c r="E280" s="383"/>
      <c r="F280" s="383"/>
      <c r="G280" s="383"/>
      <c r="H280" s="170"/>
      <c r="I280" s="164"/>
      <c r="J280" s="389"/>
      <c r="L280" s="412">
        <f t="shared" si="32"/>
        <v>255</v>
      </c>
      <c r="M280" s="383"/>
      <c r="N280" s="383"/>
      <c r="O280" s="383"/>
      <c r="P280" s="383"/>
      <c r="Q280" s="170"/>
      <c r="R280" s="164"/>
      <c r="S280" s="389"/>
      <c r="U280" s="412">
        <f t="shared" si="33"/>
        <v>255</v>
      </c>
      <c r="V280" s="383">
        <f t="shared" si="39"/>
        <v>0</v>
      </c>
      <c r="W280" s="383">
        <f t="shared" si="40"/>
        <v>0</v>
      </c>
      <c r="Y280" s="412">
        <f t="shared" si="34"/>
        <v>255</v>
      </c>
      <c r="Z280" s="383"/>
      <c r="AA280" s="383"/>
      <c r="AB280" s="170"/>
      <c r="AC280" s="164"/>
      <c r="AD280" s="389"/>
      <c r="AF280" s="412">
        <f t="shared" si="35"/>
        <v>255</v>
      </c>
      <c r="AG280" s="383"/>
      <c r="AH280" s="383"/>
      <c r="AI280" s="170"/>
      <c r="AJ280" s="164"/>
      <c r="AK280" s="389"/>
      <c r="AN280" s="412">
        <f t="shared" si="36"/>
        <v>255</v>
      </c>
      <c r="AO280" s="383"/>
      <c r="AP280" s="383"/>
      <c r="AQ280" s="170"/>
      <c r="AR280" s="164"/>
      <c r="AS280" s="389"/>
      <c r="AU280" s="412">
        <f t="shared" si="37"/>
        <v>255</v>
      </c>
      <c r="AV280" s="383"/>
      <c r="AW280" s="383"/>
      <c r="AX280" s="170"/>
      <c r="AY280" s="164"/>
      <c r="AZ280" s="389"/>
      <c r="BB280" s="412">
        <f t="shared" si="38"/>
        <v>255</v>
      </c>
      <c r="BC280" s="415"/>
      <c r="BD280" s="415"/>
    </row>
    <row r="281" spans="3:56" s="364" customFormat="1" x14ac:dyDescent="0.25">
      <c r="C281" s="412">
        <f t="shared" si="31"/>
        <v>256</v>
      </c>
      <c r="D281" s="383"/>
      <c r="E281" s="383"/>
      <c r="F281" s="383"/>
      <c r="G281" s="383"/>
      <c r="H281" s="170"/>
      <c r="I281" s="164"/>
      <c r="J281" s="389"/>
      <c r="L281" s="412">
        <f t="shared" si="32"/>
        <v>256</v>
      </c>
      <c r="M281" s="383"/>
      <c r="N281" s="383"/>
      <c r="O281" s="383"/>
      <c r="P281" s="383"/>
      <c r="Q281" s="170"/>
      <c r="R281" s="164"/>
      <c r="S281" s="389"/>
      <c r="U281" s="412">
        <f t="shared" si="33"/>
        <v>256</v>
      </c>
      <c r="V281" s="383">
        <f t="shared" si="39"/>
        <v>0</v>
      </c>
      <c r="W281" s="383">
        <f t="shared" si="40"/>
        <v>0</v>
      </c>
      <c r="Y281" s="412">
        <f t="shared" si="34"/>
        <v>256</v>
      </c>
      <c r="Z281" s="383"/>
      <c r="AA281" s="383"/>
      <c r="AB281" s="170"/>
      <c r="AC281" s="164"/>
      <c r="AD281" s="389"/>
      <c r="AF281" s="412">
        <f t="shared" si="35"/>
        <v>256</v>
      </c>
      <c r="AG281" s="383"/>
      <c r="AH281" s="383"/>
      <c r="AI281" s="170"/>
      <c r="AJ281" s="164"/>
      <c r="AK281" s="389"/>
      <c r="AN281" s="412">
        <f t="shared" si="36"/>
        <v>256</v>
      </c>
      <c r="AO281" s="383"/>
      <c r="AP281" s="383"/>
      <c r="AQ281" s="170"/>
      <c r="AR281" s="164"/>
      <c r="AS281" s="389"/>
      <c r="AU281" s="412">
        <f t="shared" si="37"/>
        <v>256</v>
      </c>
      <c r="AV281" s="383"/>
      <c r="AW281" s="383"/>
      <c r="AX281" s="170"/>
      <c r="AY281" s="164"/>
      <c r="AZ281" s="389"/>
      <c r="BB281" s="412">
        <f t="shared" si="38"/>
        <v>256</v>
      </c>
      <c r="BC281" s="415"/>
      <c r="BD281" s="415"/>
    </row>
    <row r="282" spans="3:56" s="364" customFormat="1" x14ac:dyDescent="0.25">
      <c r="C282" s="412">
        <f t="shared" si="31"/>
        <v>257</v>
      </c>
      <c r="D282" s="383"/>
      <c r="E282" s="383"/>
      <c r="F282" s="383"/>
      <c r="G282" s="383"/>
      <c r="H282" s="170"/>
      <c r="I282" s="164"/>
      <c r="J282" s="389"/>
      <c r="L282" s="412">
        <f t="shared" si="32"/>
        <v>257</v>
      </c>
      <c r="M282" s="383"/>
      <c r="N282" s="383"/>
      <c r="O282" s="383"/>
      <c r="P282" s="383"/>
      <c r="Q282" s="170"/>
      <c r="R282" s="164"/>
      <c r="S282" s="389"/>
      <c r="U282" s="412">
        <f t="shared" si="33"/>
        <v>257</v>
      </c>
      <c r="V282" s="383">
        <f t="shared" si="39"/>
        <v>0</v>
      </c>
      <c r="W282" s="383">
        <f t="shared" si="40"/>
        <v>0</v>
      </c>
      <c r="Y282" s="412">
        <f t="shared" si="34"/>
        <v>257</v>
      </c>
      <c r="Z282" s="383"/>
      <c r="AA282" s="383"/>
      <c r="AB282" s="170"/>
      <c r="AC282" s="164"/>
      <c r="AD282" s="389"/>
      <c r="AF282" s="412">
        <f t="shared" si="35"/>
        <v>257</v>
      </c>
      <c r="AG282" s="383"/>
      <c r="AH282" s="383"/>
      <c r="AI282" s="170"/>
      <c r="AJ282" s="164"/>
      <c r="AK282" s="389"/>
      <c r="AN282" s="412">
        <f t="shared" si="36"/>
        <v>257</v>
      </c>
      <c r="AO282" s="383"/>
      <c r="AP282" s="383"/>
      <c r="AQ282" s="170"/>
      <c r="AR282" s="164"/>
      <c r="AS282" s="389"/>
      <c r="AU282" s="412">
        <f t="shared" si="37"/>
        <v>257</v>
      </c>
      <c r="AV282" s="383"/>
      <c r="AW282" s="383"/>
      <c r="AX282" s="170"/>
      <c r="AY282" s="164"/>
      <c r="AZ282" s="389"/>
      <c r="BB282" s="412">
        <f t="shared" si="38"/>
        <v>257</v>
      </c>
      <c r="BC282" s="415"/>
      <c r="BD282" s="415"/>
    </row>
    <row r="283" spans="3:56" s="364" customFormat="1" x14ac:dyDescent="0.25">
      <c r="C283" s="412">
        <f t="shared" si="31"/>
        <v>258</v>
      </c>
      <c r="D283" s="383"/>
      <c r="E283" s="383"/>
      <c r="F283" s="383"/>
      <c r="G283" s="383"/>
      <c r="H283" s="170"/>
      <c r="I283" s="164"/>
      <c r="J283" s="389"/>
      <c r="L283" s="412">
        <f t="shared" si="32"/>
        <v>258</v>
      </c>
      <c r="M283" s="383"/>
      <c r="N283" s="383"/>
      <c r="O283" s="383"/>
      <c r="P283" s="383"/>
      <c r="Q283" s="170"/>
      <c r="R283" s="164"/>
      <c r="S283" s="389"/>
      <c r="U283" s="412">
        <f t="shared" si="33"/>
        <v>258</v>
      </c>
      <c r="V283" s="383">
        <f t="shared" si="39"/>
        <v>0</v>
      </c>
      <c r="W283" s="383">
        <f t="shared" si="40"/>
        <v>0</v>
      </c>
      <c r="Y283" s="412">
        <f t="shared" si="34"/>
        <v>258</v>
      </c>
      <c r="Z283" s="383"/>
      <c r="AA283" s="383"/>
      <c r="AB283" s="170"/>
      <c r="AC283" s="164"/>
      <c r="AD283" s="389"/>
      <c r="AF283" s="412">
        <f t="shared" si="35"/>
        <v>258</v>
      </c>
      <c r="AG283" s="383"/>
      <c r="AH283" s="383"/>
      <c r="AI283" s="170"/>
      <c r="AJ283" s="164"/>
      <c r="AK283" s="389"/>
      <c r="AN283" s="412">
        <f t="shared" si="36"/>
        <v>258</v>
      </c>
      <c r="AO283" s="383"/>
      <c r="AP283" s="383"/>
      <c r="AQ283" s="170"/>
      <c r="AR283" s="164"/>
      <c r="AS283" s="389"/>
      <c r="AU283" s="412">
        <f t="shared" si="37"/>
        <v>258</v>
      </c>
      <c r="AV283" s="383"/>
      <c r="AW283" s="383"/>
      <c r="AX283" s="170"/>
      <c r="AY283" s="164"/>
      <c r="AZ283" s="389"/>
      <c r="BB283" s="412">
        <f t="shared" si="38"/>
        <v>258</v>
      </c>
      <c r="BC283" s="415"/>
      <c r="BD283" s="415"/>
    </row>
    <row r="284" spans="3:56" s="364" customFormat="1" x14ac:dyDescent="0.25">
      <c r="C284" s="412">
        <f t="shared" ref="C284:C325" si="41">C283+1</f>
        <v>259</v>
      </c>
      <c r="D284" s="383"/>
      <c r="E284" s="383"/>
      <c r="F284" s="383"/>
      <c r="G284" s="383"/>
      <c r="H284" s="170"/>
      <c r="I284" s="164"/>
      <c r="J284" s="389"/>
      <c r="L284" s="412">
        <f t="shared" ref="L284:L325" si="42">L283+1</f>
        <v>259</v>
      </c>
      <c r="M284" s="383"/>
      <c r="N284" s="383"/>
      <c r="O284" s="383"/>
      <c r="P284" s="383"/>
      <c r="Q284" s="170"/>
      <c r="R284" s="164"/>
      <c r="S284" s="389"/>
      <c r="U284" s="412">
        <f t="shared" ref="U284:U325" si="43">U283+1</f>
        <v>259</v>
      </c>
      <c r="V284" s="383">
        <f t="shared" si="39"/>
        <v>0</v>
      </c>
      <c r="W284" s="383">
        <f t="shared" si="40"/>
        <v>0</v>
      </c>
      <c r="Y284" s="412">
        <f t="shared" ref="Y284:Y325" si="44">Y283+1</f>
        <v>259</v>
      </c>
      <c r="Z284" s="383"/>
      <c r="AA284" s="383"/>
      <c r="AB284" s="170"/>
      <c r="AC284" s="164"/>
      <c r="AD284" s="389"/>
      <c r="AF284" s="412">
        <f t="shared" ref="AF284:AF325" si="45">AF283+1</f>
        <v>259</v>
      </c>
      <c r="AG284" s="383"/>
      <c r="AH284" s="383"/>
      <c r="AI284" s="170"/>
      <c r="AJ284" s="164"/>
      <c r="AK284" s="389"/>
      <c r="AN284" s="412">
        <f t="shared" ref="AN284:AN325" si="46">AN283+1</f>
        <v>259</v>
      </c>
      <c r="AO284" s="383"/>
      <c r="AP284" s="383"/>
      <c r="AQ284" s="170"/>
      <c r="AR284" s="164"/>
      <c r="AS284" s="389"/>
      <c r="AU284" s="412">
        <f t="shared" ref="AU284:AU325" si="47">AU283+1</f>
        <v>259</v>
      </c>
      <c r="AV284" s="383"/>
      <c r="AW284" s="383"/>
      <c r="AX284" s="170"/>
      <c r="AY284" s="164"/>
      <c r="AZ284" s="389"/>
      <c r="BB284" s="412">
        <f t="shared" ref="BB284:BB325" si="48">BB283+1</f>
        <v>259</v>
      </c>
      <c r="BC284" s="415"/>
      <c r="BD284" s="415"/>
    </row>
    <row r="285" spans="3:56" s="364" customFormat="1" x14ac:dyDescent="0.25">
      <c r="C285" s="412">
        <f t="shared" si="41"/>
        <v>260</v>
      </c>
      <c r="D285" s="383"/>
      <c r="E285" s="383"/>
      <c r="F285" s="383"/>
      <c r="G285" s="383"/>
      <c r="H285" s="170"/>
      <c r="I285" s="164"/>
      <c r="J285" s="389"/>
      <c r="L285" s="412">
        <f t="shared" si="42"/>
        <v>260</v>
      </c>
      <c r="M285" s="383"/>
      <c r="N285" s="383"/>
      <c r="O285" s="383"/>
      <c r="P285" s="383"/>
      <c r="Q285" s="170"/>
      <c r="R285" s="164"/>
      <c r="S285" s="389"/>
      <c r="U285" s="412">
        <f t="shared" si="43"/>
        <v>260</v>
      </c>
      <c r="V285" s="383">
        <f t="shared" si="39"/>
        <v>0</v>
      </c>
      <c r="W285" s="383">
        <f t="shared" si="40"/>
        <v>0</v>
      </c>
      <c r="Y285" s="412">
        <f t="shared" si="44"/>
        <v>260</v>
      </c>
      <c r="Z285" s="383"/>
      <c r="AA285" s="383"/>
      <c r="AB285" s="170"/>
      <c r="AC285" s="164"/>
      <c r="AD285" s="389"/>
      <c r="AF285" s="412">
        <f t="shared" si="45"/>
        <v>260</v>
      </c>
      <c r="AG285" s="383"/>
      <c r="AH285" s="383"/>
      <c r="AI285" s="170"/>
      <c r="AJ285" s="164"/>
      <c r="AK285" s="389"/>
      <c r="AN285" s="412">
        <f t="shared" si="46"/>
        <v>260</v>
      </c>
      <c r="AO285" s="383"/>
      <c r="AP285" s="383"/>
      <c r="AQ285" s="170"/>
      <c r="AR285" s="164"/>
      <c r="AS285" s="389"/>
      <c r="AU285" s="412">
        <f t="shared" si="47"/>
        <v>260</v>
      </c>
      <c r="AV285" s="383"/>
      <c r="AW285" s="383"/>
      <c r="AX285" s="170"/>
      <c r="AY285" s="164"/>
      <c r="AZ285" s="389"/>
      <c r="BB285" s="412">
        <f t="shared" si="48"/>
        <v>260</v>
      </c>
      <c r="BC285" s="415"/>
      <c r="BD285" s="415"/>
    </row>
    <row r="286" spans="3:56" s="364" customFormat="1" x14ac:dyDescent="0.25">
      <c r="C286" s="412">
        <f t="shared" si="41"/>
        <v>261</v>
      </c>
      <c r="D286" s="383"/>
      <c r="E286" s="383"/>
      <c r="F286" s="383"/>
      <c r="G286" s="383"/>
      <c r="H286" s="170"/>
      <c r="I286" s="164"/>
      <c r="J286" s="389"/>
      <c r="L286" s="412">
        <f t="shared" si="42"/>
        <v>261</v>
      </c>
      <c r="M286" s="383"/>
      <c r="N286" s="383"/>
      <c r="O286" s="383"/>
      <c r="P286" s="383"/>
      <c r="Q286" s="170"/>
      <c r="R286" s="164"/>
      <c r="S286" s="389"/>
      <c r="U286" s="412">
        <f t="shared" si="43"/>
        <v>261</v>
      </c>
      <c r="V286" s="383">
        <f t="shared" si="39"/>
        <v>0</v>
      </c>
      <c r="W286" s="383">
        <f t="shared" si="40"/>
        <v>0</v>
      </c>
      <c r="Y286" s="412">
        <f t="shared" si="44"/>
        <v>261</v>
      </c>
      <c r="Z286" s="383"/>
      <c r="AA286" s="383"/>
      <c r="AB286" s="170"/>
      <c r="AC286" s="164"/>
      <c r="AD286" s="389"/>
      <c r="AF286" s="412">
        <f t="shared" si="45"/>
        <v>261</v>
      </c>
      <c r="AG286" s="383"/>
      <c r="AH286" s="383"/>
      <c r="AI286" s="170"/>
      <c r="AJ286" s="164"/>
      <c r="AK286" s="389"/>
      <c r="AN286" s="412">
        <f t="shared" si="46"/>
        <v>261</v>
      </c>
      <c r="AO286" s="383"/>
      <c r="AP286" s="383"/>
      <c r="AQ286" s="170"/>
      <c r="AR286" s="164"/>
      <c r="AS286" s="389"/>
      <c r="AU286" s="412">
        <f t="shared" si="47"/>
        <v>261</v>
      </c>
      <c r="AV286" s="383"/>
      <c r="AW286" s="383"/>
      <c r="AX286" s="170"/>
      <c r="AY286" s="164"/>
      <c r="AZ286" s="389"/>
      <c r="BB286" s="412">
        <f t="shared" si="48"/>
        <v>261</v>
      </c>
      <c r="BC286" s="415"/>
      <c r="BD286" s="415"/>
    </row>
    <row r="287" spans="3:56" s="364" customFormat="1" x14ac:dyDescent="0.25">
      <c r="C287" s="412">
        <f t="shared" si="41"/>
        <v>262</v>
      </c>
      <c r="D287" s="383"/>
      <c r="E287" s="383"/>
      <c r="F287" s="383"/>
      <c r="G287" s="383"/>
      <c r="H287" s="170"/>
      <c r="I287" s="164"/>
      <c r="J287" s="389"/>
      <c r="L287" s="412">
        <f t="shared" si="42"/>
        <v>262</v>
      </c>
      <c r="M287" s="383"/>
      <c r="N287" s="383"/>
      <c r="O287" s="383"/>
      <c r="P287" s="383"/>
      <c r="Q287" s="170"/>
      <c r="R287" s="164"/>
      <c r="S287" s="389"/>
      <c r="U287" s="412">
        <f t="shared" si="43"/>
        <v>262</v>
      </c>
      <c r="V287" s="383">
        <f t="shared" si="39"/>
        <v>0</v>
      </c>
      <c r="W287" s="383">
        <f t="shared" si="40"/>
        <v>0</v>
      </c>
      <c r="Y287" s="412">
        <f t="shared" si="44"/>
        <v>262</v>
      </c>
      <c r="Z287" s="383"/>
      <c r="AA287" s="383"/>
      <c r="AB287" s="170"/>
      <c r="AC287" s="164"/>
      <c r="AD287" s="389"/>
      <c r="AF287" s="412">
        <f t="shared" si="45"/>
        <v>262</v>
      </c>
      <c r="AG287" s="383"/>
      <c r="AH287" s="383"/>
      <c r="AI287" s="170"/>
      <c r="AJ287" s="164"/>
      <c r="AK287" s="389"/>
      <c r="AN287" s="412">
        <f t="shared" si="46"/>
        <v>262</v>
      </c>
      <c r="AO287" s="383"/>
      <c r="AP287" s="383"/>
      <c r="AQ287" s="170"/>
      <c r="AR287" s="164"/>
      <c r="AS287" s="389"/>
      <c r="AU287" s="412">
        <f t="shared" si="47"/>
        <v>262</v>
      </c>
      <c r="AV287" s="383"/>
      <c r="AW287" s="383"/>
      <c r="AX287" s="170"/>
      <c r="AY287" s="164"/>
      <c r="AZ287" s="389"/>
      <c r="BB287" s="412">
        <f t="shared" si="48"/>
        <v>262</v>
      </c>
      <c r="BC287" s="415"/>
      <c r="BD287" s="415"/>
    </row>
    <row r="288" spans="3:56" s="364" customFormat="1" x14ac:dyDescent="0.25">
      <c r="C288" s="412">
        <f t="shared" si="41"/>
        <v>263</v>
      </c>
      <c r="D288" s="383"/>
      <c r="E288" s="383"/>
      <c r="F288" s="383"/>
      <c r="G288" s="383"/>
      <c r="H288" s="170"/>
      <c r="I288" s="164"/>
      <c r="J288" s="389"/>
      <c r="L288" s="412">
        <f t="shared" si="42"/>
        <v>263</v>
      </c>
      <c r="M288" s="383"/>
      <c r="N288" s="383"/>
      <c r="O288" s="383"/>
      <c r="P288" s="383"/>
      <c r="Q288" s="170"/>
      <c r="R288" s="164"/>
      <c r="S288" s="389"/>
      <c r="U288" s="412">
        <f t="shared" si="43"/>
        <v>263</v>
      </c>
      <c r="V288" s="383">
        <f t="shared" si="39"/>
        <v>0</v>
      </c>
      <c r="W288" s="383">
        <f t="shared" si="40"/>
        <v>0</v>
      </c>
      <c r="Y288" s="412">
        <f t="shared" si="44"/>
        <v>263</v>
      </c>
      <c r="Z288" s="383"/>
      <c r="AA288" s="383"/>
      <c r="AB288" s="170"/>
      <c r="AC288" s="164"/>
      <c r="AD288" s="389"/>
      <c r="AF288" s="412">
        <f t="shared" si="45"/>
        <v>263</v>
      </c>
      <c r="AG288" s="383"/>
      <c r="AH288" s="383"/>
      <c r="AI288" s="170"/>
      <c r="AJ288" s="164"/>
      <c r="AK288" s="389"/>
      <c r="AN288" s="412">
        <f t="shared" si="46"/>
        <v>263</v>
      </c>
      <c r="AO288" s="383"/>
      <c r="AP288" s="383"/>
      <c r="AQ288" s="170"/>
      <c r="AR288" s="164"/>
      <c r="AS288" s="389"/>
      <c r="AU288" s="412">
        <f t="shared" si="47"/>
        <v>263</v>
      </c>
      <c r="AV288" s="383"/>
      <c r="AW288" s="383"/>
      <c r="AX288" s="170"/>
      <c r="AY288" s="164"/>
      <c r="AZ288" s="389"/>
      <c r="BB288" s="412">
        <f t="shared" si="48"/>
        <v>263</v>
      </c>
      <c r="BC288" s="415"/>
      <c r="BD288" s="415"/>
    </row>
    <row r="289" spans="3:56" s="364" customFormat="1" x14ac:dyDescent="0.25">
      <c r="C289" s="412">
        <f t="shared" si="41"/>
        <v>264</v>
      </c>
      <c r="D289" s="383"/>
      <c r="E289" s="383"/>
      <c r="F289" s="383"/>
      <c r="G289" s="383"/>
      <c r="H289" s="170"/>
      <c r="I289" s="164"/>
      <c r="J289" s="389"/>
      <c r="L289" s="412">
        <f t="shared" si="42"/>
        <v>264</v>
      </c>
      <c r="M289" s="383"/>
      <c r="N289" s="383"/>
      <c r="O289" s="383"/>
      <c r="P289" s="383"/>
      <c r="Q289" s="170"/>
      <c r="R289" s="164"/>
      <c r="S289" s="389"/>
      <c r="U289" s="412">
        <f t="shared" si="43"/>
        <v>264</v>
      </c>
      <c r="V289" s="383">
        <f t="shared" si="39"/>
        <v>0</v>
      </c>
      <c r="W289" s="383">
        <f t="shared" si="40"/>
        <v>0</v>
      </c>
      <c r="Y289" s="412">
        <f t="shared" si="44"/>
        <v>264</v>
      </c>
      <c r="Z289" s="383"/>
      <c r="AA289" s="383"/>
      <c r="AB289" s="170"/>
      <c r="AC289" s="164"/>
      <c r="AD289" s="389"/>
      <c r="AF289" s="412">
        <f t="shared" si="45"/>
        <v>264</v>
      </c>
      <c r="AG289" s="383"/>
      <c r="AH289" s="383"/>
      <c r="AI289" s="170"/>
      <c r="AJ289" s="164"/>
      <c r="AK289" s="389"/>
      <c r="AN289" s="412">
        <f t="shared" si="46"/>
        <v>264</v>
      </c>
      <c r="AO289" s="383"/>
      <c r="AP289" s="383"/>
      <c r="AQ289" s="170"/>
      <c r="AR289" s="164"/>
      <c r="AS289" s="389"/>
      <c r="AU289" s="412">
        <f t="shared" si="47"/>
        <v>264</v>
      </c>
      <c r="AV289" s="383"/>
      <c r="AW289" s="383"/>
      <c r="AX289" s="170"/>
      <c r="AY289" s="164"/>
      <c r="AZ289" s="389"/>
      <c r="BB289" s="412">
        <f t="shared" si="48"/>
        <v>264</v>
      </c>
      <c r="BC289" s="415"/>
      <c r="BD289" s="415"/>
    </row>
    <row r="290" spans="3:56" s="364" customFormat="1" x14ac:dyDescent="0.25">
      <c r="C290" s="412">
        <f t="shared" si="41"/>
        <v>265</v>
      </c>
      <c r="D290" s="383"/>
      <c r="E290" s="383"/>
      <c r="F290" s="383"/>
      <c r="G290" s="383"/>
      <c r="H290" s="170"/>
      <c r="I290" s="164"/>
      <c r="J290" s="389"/>
      <c r="L290" s="412">
        <f t="shared" si="42"/>
        <v>265</v>
      </c>
      <c r="M290" s="383"/>
      <c r="N290" s="383"/>
      <c r="O290" s="383"/>
      <c r="P290" s="383"/>
      <c r="Q290" s="170"/>
      <c r="R290" s="164"/>
      <c r="S290" s="389"/>
      <c r="U290" s="412">
        <f t="shared" si="43"/>
        <v>265</v>
      </c>
      <c r="V290" s="383">
        <f t="shared" si="39"/>
        <v>0</v>
      </c>
      <c r="W290" s="383">
        <f t="shared" si="40"/>
        <v>0</v>
      </c>
      <c r="Y290" s="412">
        <f t="shared" si="44"/>
        <v>265</v>
      </c>
      <c r="Z290" s="383"/>
      <c r="AA290" s="383"/>
      <c r="AB290" s="170"/>
      <c r="AC290" s="164"/>
      <c r="AD290" s="389"/>
      <c r="AF290" s="412">
        <f t="shared" si="45"/>
        <v>265</v>
      </c>
      <c r="AG290" s="383"/>
      <c r="AH290" s="383"/>
      <c r="AI290" s="170"/>
      <c r="AJ290" s="164"/>
      <c r="AK290" s="389"/>
      <c r="AN290" s="412">
        <f t="shared" si="46"/>
        <v>265</v>
      </c>
      <c r="AO290" s="383"/>
      <c r="AP290" s="383"/>
      <c r="AQ290" s="170"/>
      <c r="AR290" s="164"/>
      <c r="AS290" s="389"/>
      <c r="AU290" s="412">
        <f t="shared" si="47"/>
        <v>265</v>
      </c>
      <c r="AV290" s="383"/>
      <c r="AW290" s="383"/>
      <c r="AX290" s="170"/>
      <c r="AY290" s="164"/>
      <c r="AZ290" s="389"/>
      <c r="BB290" s="412">
        <f t="shared" si="48"/>
        <v>265</v>
      </c>
      <c r="BC290" s="415"/>
      <c r="BD290" s="415"/>
    </row>
    <row r="291" spans="3:56" s="364" customFormat="1" x14ac:dyDescent="0.25">
      <c r="C291" s="412">
        <f t="shared" si="41"/>
        <v>266</v>
      </c>
      <c r="D291" s="383"/>
      <c r="E291" s="383"/>
      <c r="F291" s="383"/>
      <c r="G291" s="383"/>
      <c r="H291" s="170"/>
      <c r="I291" s="164"/>
      <c r="J291" s="389"/>
      <c r="L291" s="412">
        <f t="shared" si="42"/>
        <v>266</v>
      </c>
      <c r="M291" s="383"/>
      <c r="N291" s="383"/>
      <c r="O291" s="383"/>
      <c r="P291" s="383"/>
      <c r="Q291" s="170"/>
      <c r="R291" s="164"/>
      <c r="S291" s="389"/>
      <c r="U291" s="412">
        <f t="shared" si="43"/>
        <v>266</v>
      </c>
      <c r="V291" s="383">
        <f t="shared" si="39"/>
        <v>0</v>
      </c>
      <c r="W291" s="383">
        <f t="shared" si="40"/>
        <v>0</v>
      </c>
      <c r="Y291" s="412">
        <f t="shared" si="44"/>
        <v>266</v>
      </c>
      <c r="Z291" s="383"/>
      <c r="AA291" s="383"/>
      <c r="AB291" s="170"/>
      <c r="AC291" s="164"/>
      <c r="AD291" s="389"/>
      <c r="AF291" s="412">
        <f t="shared" si="45"/>
        <v>266</v>
      </c>
      <c r="AG291" s="383"/>
      <c r="AH291" s="383"/>
      <c r="AI291" s="170"/>
      <c r="AJ291" s="164"/>
      <c r="AK291" s="389"/>
      <c r="AN291" s="412">
        <f t="shared" si="46"/>
        <v>266</v>
      </c>
      <c r="AO291" s="383"/>
      <c r="AP291" s="383"/>
      <c r="AQ291" s="170"/>
      <c r="AR291" s="164"/>
      <c r="AS291" s="389"/>
      <c r="AU291" s="412">
        <f t="shared" si="47"/>
        <v>266</v>
      </c>
      <c r="AV291" s="383"/>
      <c r="AW291" s="383"/>
      <c r="AX291" s="170"/>
      <c r="AY291" s="164"/>
      <c r="AZ291" s="389"/>
      <c r="BB291" s="412">
        <f t="shared" si="48"/>
        <v>266</v>
      </c>
      <c r="BC291" s="415"/>
      <c r="BD291" s="415"/>
    </row>
    <row r="292" spans="3:56" s="364" customFormat="1" x14ac:dyDescent="0.25">
      <c r="C292" s="412">
        <f t="shared" si="41"/>
        <v>267</v>
      </c>
      <c r="D292" s="383"/>
      <c r="E292" s="383"/>
      <c r="F292" s="383"/>
      <c r="G292" s="383"/>
      <c r="H292" s="170"/>
      <c r="I292" s="164"/>
      <c r="J292" s="389"/>
      <c r="L292" s="412">
        <f t="shared" si="42"/>
        <v>267</v>
      </c>
      <c r="M292" s="383"/>
      <c r="N292" s="383"/>
      <c r="O292" s="383"/>
      <c r="P292" s="383"/>
      <c r="Q292" s="170"/>
      <c r="R292" s="164"/>
      <c r="S292" s="389"/>
      <c r="U292" s="412">
        <f t="shared" si="43"/>
        <v>267</v>
      </c>
      <c r="V292" s="383">
        <f t="shared" si="39"/>
        <v>0</v>
      </c>
      <c r="W292" s="383">
        <f t="shared" si="40"/>
        <v>0</v>
      </c>
      <c r="Y292" s="412">
        <f t="shared" si="44"/>
        <v>267</v>
      </c>
      <c r="Z292" s="383"/>
      <c r="AA292" s="383"/>
      <c r="AB292" s="170"/>
      <c r="AC292" s="164"/>
      <c r="AD292" s="389"/>
      <c r="AF292" s="412">
        <f t="shared" si="45"/>
        <v>267</v>
      </c>
      <c r="AG292" s="383"/>
      <c r="AH292" s="383"/>
      <c r="AI292" s="170"/>
      <c r="AJ292" s="164"/>
      <c r="AK292" s="389"/>
      <c r="AN292" s="412">
        <f t="shared" si="46"/>
        <v>267</v>
      </c>
      <c r="AO292" s="383"/>
      <c r="AP292" s="383"/>
      <c r="AQ292" s="170"/>
      <c r="AR292" s="164"/>
      <c r="AS292" s="389"/>
      <c r="AU292" s="412">
        <f t="shared" si="47"/>
        <v>267</v>
      </c>
      <c r="AV292" s="383"/>
      <c r="AW292" s="383"/>
      <c r="AX292" s="170"/>
      <c r="AY292" s="164"/>
      <c r="AZ292" s="389"/>
      <c r="BB292" s="412">
        <f t="shared" si="48"/>
        <v>267</v>
      </c>
      <c r="BC292" s="415"/>
      <c r="BD292" s="415"/>
    </row>
    <row r="293" spans="3:56" s="364" customFormat="1" x14ac:dyDescent="0.25">
      <c r="C293" s="412">
        <f t="shared" si="41"/>
        <v>268</v>
      </c>
      <c r="D293" s="383"/>
      <c r="E293" s="383"/>
      <c r="F293" s="383"/>
      <c r="G293" s="383"/>
      <c r="H293" s="170"/>
      <c r="I293" s="164"/>
      <c r="J293" s="389"/>
      <c r="L293" s="412">
        <f t="shared" si="42"/>
        <v>268</v>
      </c>
      <c r="M293" s="383"/>
      <c r="N293" s="383"/>
      <c r="O293" s="383"/>
      <c r="P293" s="383"/>
      <c r="Q293" s="170"/>
      <c r="R293" s="164"/>
      <c r="S293" s="389"/>
      <c r="U293" s="412">
        <f t="shared" si="43"/>
        <v>268</v>
      </c>
      <c r="V293" s="383">
        <f t="shared" si="39"/>
        <v>0</v>
      </c>
      <c r="W293" s="383">
        <f t="shared" si="40"/>
        <v>0</v>
      </c>
      <c r="Y293" s="412">
        <f t="shared" si="44"/>
        <v>268</v>
      </c>
      <c r="Z293" s="383"/>
      <c r="AA293" s="383"/>
      <c r="AB293" s="170"/>
      <c r="AC293" s="164"/>
      <c r="AD293" s="389"/>
      <c r="AF293" s="412">
        <f t="shared" si="45"/>
        <v>268</v>
      </c>
      <c r="AG293" s="383"/>
      <c r="AH293" s="383"/>
      <c r="AI293" s="170"/>
      <c r="AJ293" s="164"/>
      <c r="AK293" s="389"/>
      <c r="AN293" s="412">
        <f t="shared" si="46"/>
        <v>268</v>
      </c>
      <c r="AO293" s="383"/>
      <c r="AP293" s="383"/>
      <c r="AQ293" s="170"/>
      <c r="AR293" s="164"/>
      <c r="AS293" s="389"/>
      <c r="AU293" s="412">
        <f t="shared" si="47"/>
        <v>268</v>
      </c>
      <c r="AV293" s="383"/>
      <c r="AW293" s="383"/>
      <c r="AX293" s="170"/>
      <c r="AY293" s="164"/>
      <c r="AZ293" s="389"/>
      <c r="BB293" s="412">
        <f t="shared" si="48"/>
        <v>268</v>
      </c>
      <c r="BC293" s="415"/>
      <c r="BD293" s="415"/>
    </row>
    <row r="294" spans="3:56" s="364" customFormat="1" x14ac:dyDescent="0.25">
      <c r="C294" s="412">
        <f t="shared" si="41"/>
        <v>269</v>
      </c>
      <c r="D294" s="383"/>
      <c r="E294" s="383"/>
      <c r="F294" s="383"/>
      <c r="G294" s="383"/>
      <c r="H294" s="170"/>
      <c r="I294" s="164"/>
      <c r="J294" s="389"/>
      <c r="L294" s="412">
        <f t="shared" si="42"/>
        <v>269</v>
      </c>
      <c r="M294" s="383"/>
      <c r="N294" s="383"/>
      <c r="O294" s="383"/>
      <c r="P294" s="383"/>
      <c r="Q294" s="170"/>
      <c r="R294" s="164"/>
      <c r="S294" s="389"/>
      <c r="U294" s="412">
        <f t="shared" si="43"/>
        <v>269</v>
      </c>
      <c r="V294" s="383">
        <f t="shared" si="39"/>
        <v>0</v>
      </c>
      <c r="W294" s="383">
        <f t="shared" si="40"/>
        <v>0</v>
      </c>
      <c r="Y294" s="412">
        <f t="shared" si="44"/>
        <v>269</v>
      </c>
      <c r="Z294" s="383"/>
      <c r="AA294" s="383"/>
      <c r="AB294" s="170"/>
      <c r="AC294" s="164"/>
      <c r="AD294" s="389"/>
      <c r="AF294" s="412">
        <f t="shared" si="45"/>
        <v>269</v>
      </c>
      <c r="AG294" s="383"/>
      <c r="AH294" s="383"/>
      <c r="AI294" s="170"/>
      <c r="AJ294" s="164"/>
      <c r="AK294" s="389"/>
      <c r="AN294" s="412">
        <f t="shared" si="46"/>
        <v>269</v>
      </c>
      <c r="AO294" s="383"/>
      <c r="AP294" s="383"/>
      <c r="AQ294" s="170"/>
      <c r="AR294" s="164"/>
      <c r="AS294" s="389"/>
      <c r="AU294" s="412">
        <f t="shared" si="47"/>
        <v>269</v>
      </c>
      <c r="AV294" s="383"/>
      <c r="AW294" s="383"/>
      <c r="AX294" s="170"/>
      <c r="AY294" s="164"/>
      <c r="AZ294" s="389"/>
      <c r="BB294" s="412">
        <f t="shared" si="48"/>
        <v>269</v>
      </c>
      <c r="BC294" s="415"/>
      <c r="BD294" s="415"/>
    </row>
    <row r="295" spans="3:56" s="364" customFormat="1" x14ac:dyDescent="0.25">
      <c r="C295" s="412">
        <f t="shared" si="41"/>
        <v>270</v>
      </c>
      <c r="D295" s="383"/>
      <c r="E295" s="383"/>
      <c r="F295" s="383"/>
      <c r="G295" s="383"/>
      <c r="H295" s="170"/>
      <c r="I295" s="164"/>
      <c r="J295" s="389"/>
      <c r="L295" s="412">
        <f t="shared" si="42"/>
        <v>270</v>
      </c>
      <c r="M295" s="383"/>
      <c r="N295" s="383"/>
      <c r="O295" s="383"/>
      <c r="P295" s="383"/>
      <c r="Q295" s="170"/>
      <c r="R295" s="164"/>
      <c r="S295" s="389"/>
      <c r="U295" s="412">
        <f t="shared" si="43"/>
        <v>270</v>
      </c>
      <c r="V295" s="383">
        <f t="shared" si="39"/>
        <v>0</v>
      </c>
      <c r="W295" s="383">
        <f t="shared" si="40"/>
        <v>0</v>
      </c>
      <c r="Y295" s="412">
        <f t="shared" si="44"/>
        <v>270</v>
      </c>
      <c r="Z295" s="383"/>
      <c r="AA295" s="383"/>
      <c r="AB295" s="170"/>
      <c r="AC295" s="164"/>
      <c r="AD295" s="389"/>
      <c r="AF295" s="412">
        <f t="shared" si="45"/>
        <v>270</v>
      </c>
      <c r="AG295" s="383"/>
      <c r="AH295" s="383"/>
      <c r="AI295" s="170"/>
      <c r="AJ295" s="164"/>
      <c r="AK295" s="389"/>
      <c r="AN295" s="412">
        <f t="shared" si="46"/>
        <v>270</v>
      </c>
      <c r="AO295" s="383"/>
      <c r="AP295" s="383"/>
      <c r="AQ295" s="170"/>
      <c r="AR295" s="164"/>
      <c r="AS295" s="389"/>
      <c r="AU295" s="412">
        <f t="shared" si="47"/>
        <v>270</v>
      </c>
      <c r="AV295" s="383"/>
      <c r="AW295" s="383"/>
      <c r="AX295" s="170"/>
      <c r="AY295" s="164"/>
      <c r="AZ295" s="389"/>
      <c r="BB295" s="412">
        <f t="shared" si="48"/>
        <v>270</v>
      </c>
      <c r="BC295" s="415"/>
      <c r="BD295" s="415"/>
    </row>
    <row r="296" spans="3:56" s="364" customFormat="1" x14ac:dyDescent="0.25">
      <c r="C296" s="412">
        <f t="shared" si="41"/>
        <v>271</v>
      </c>
      <c r="D296" s="383"/>
      <c r="E296" s="383"/>
      <c r="F296" s="383"/>
      <c r="G296" s="383"/>
      <c r="H296" s="170"/>
      <c r="I296" s="164"/>
      <c r="J296" s="389"/>
      <c r="L296" s="412">
        <f t="shared" si="42"/>
        <v>271</v>
      </c>
      <c r="M296" s="383"/>
      <c r="N296" s="383"/>
      <c r="O296" s="383"/>
      <c r="P296" s="383"/>
      <c r="Q296" s="170"/>
      <c r="R296" s="164"/>
      <c r="S296" s="389"/>
      <c r="U296" s="412">
        <f t="shared" si="43"/>
        <v>271</v>
      </c>
      <c r="V296" s="383">
        <f t="shared" si="39"/>
        <v>0</v>
      </c>
      <c r="W296" s="383">
        <f t="shared" si="40"/>
        <v>0</v>
      </c>
      <c r="Y296" s="412">
        <f t="shared" si="44"/>
        <v>271</v>
      </c>
      <c r="Z296" s="383"/>
      <c r="AA296" s="383"/>
      <c r="AB296" s="170"/>
      <c r="AC296" s="164"/>
      <c r="AD296" s="389"/>
      <c r="AF296" s="412">
        <f t="shared" si="45"/>
        <v>271</v>
      </c>
      <c r="AG296" s="383"/>
      <c r="AH296" s="383"/>
      <c r="AI296" s="170"/>
      <c r="AJ296" s="164"/>
      <c r="AK296" s="389"/>
      <c r="AN296" s="412">
        <f t="shared" si="46"/>
        <v>271</v>
      </c>
      <c r="AO296" s="383"/>
      <c r="AP296" s="383"/>
      <c r="AQ296" s="170"/>
      <c r="AR296" s="164"/>
      <c r="AS296" s="389"/>
      <c r="AU296" s="412">
        <f t="shared" si="47"/>
        <v>271</v>
      </c>
      <c r="AV296" s="383"/>
      <c r="AW296" s="383"/>
      <c r="AX296" s="170"/>
      <c r="AY296" s="164"/>
      <c r="AZ296" s="389"/>
      <c r="BB296" s="412">
        <f t="shared" si="48"/>
        <v>271</v>
      </c>
      <c r="BC296" s="415"/>
      <c r="BD296" s="415"/>
    </row>
    <row r="297" spans="3:56" s="364" customFormat="1" x14ac:dyDescent="0.25">
      <c r="C297" s="412">
        <f t="shared" si="41"/>
        <v>272</v>
      </c>
      <c r="D297" s="383"/>
      <c r="E297" s="383"/>
      <c r="F297" s="383"/>
      <c r="G297" s="383"/>
      <c r="H297" s="170"/>
      <c r="I297" s="164"/>
      <c r="J297" s="389"/>
      <c r="L297" s="412">
        <f t="shared" si="42"/>
        <v>272</v>
      </c>
      <c r="M297" s="383"/>
      <c r="N297" s="383"/>
      <c r="O297" s="383"/>
      <c r="P297" s="383"/>
      <c r="Q297" s="170"/>
      <c r="R297" s="164"/>
      <c r="S297" s="389"/>
      <c r="U297" s="412">
        <f t="shared" si="43"/>
        <v>272</v>
      </c>
      <c r="V297" s="383">
        <f t="shared" si="39"/>
        <v>0</v>
      </c>
      <c r="W297" s="383">
        <f t="shared" si="40"/>
        <v>0</v>
      </c>
      <c r="Y297" s="412">
        <f t="shared" si="44"/>
        <v>272</v>
      </c>
      <c r="Z297" s="383"/>
      <c r="AA297" s="383"/>
      <c r="AB297" s="170"/>
      <c r="AC297" s="164"/>
      <c r="AD297" s="389"/>
      <c r="AF297" s="412">
        <f t="shared" si="45"/>
        <v>272</v>
      </c>
      <c r="AG297" s="383"/>
      <c r="AH297" s="383"/>
      <c r="AI297" s="170"/>
      <c r="AJ297" s="164"/>
      <c r="AK297" s="389"/>
      <c r="AN297" s="412">
        <f t="shared" si="46"/>
        <v>272</v>
      </c>
      <c r="AO297" s="383"/>
      <c r="AP297" s="383"/>
      <c r="AQ297" s="170"/>
      <c r="AR297" s="164"/>
      <c r="AS297" s="389"/>
      <c r="AU297" s="412">
        <f t="shared" si="47"/>
        <v>272</v>
      </c>
      <c r="AV297" s="383"/>
      <c r="AW297" s="383"/>
      <c r="AX297" s="170"/>
      <c r="AY297" s="164"/>
      <c r="AZ297" s="389"/>
      <c r="BB297" s="412">
        <f t="shared" si="48"/>
        <v>272</v>
      </c>
      <c r="BC297" s="415"/>
      <c r="BD297" s="415"/>
    </row>
    <row r="298" spans="3:56" s="364" customFormat="1" x14ac:dyDescent="0.25">
      <c r="C298" s="412">
        <f t="shared" si="41"/>
        <v>273</v>
      </c>
      <c r="D298" s="383"/>
      <c r="E298" s="383"/>
      <c r="F298" s="383"/>
      <c r="G298" s="383"/>
      <c r="H298" s="170"/>
      <c r="I298" s="164"/>
      <c r="J298" s="389"/>
      <c r="L298" s="412">
        <f t="shared" si="42"/>
        <v>273</v>
      </c>
      <c r="M298" s="383"/>
      <c r="N298" s="383"/>
      <c r="O298" s="383"/>
      <c r="P298" s="383"/>
      <c r="Q298" s="170"/>
      <c r="R298" s="164"/>
      <c r="S298" s="389"/>
      <c r="U298" s="412">
        <f t="shared" si="43"/>
        <v>273</v>
      </c>
      <c r="V298" s="383">
        <f t="shared" si="39"/>
        <v>0</v>
      </c>
      <c r="W298" s="383">
        <f t="shared" si="40"/>
        <v>0</v>
      </c>
      <c r="Y298" s="412">
        <f t="shared" si="44"/>
        <v>273</v>
      </c>
      <c r="Z298" s="383"/>
      <c r="AA298" s="383"/>
      <c r="AB298" s="170"/>
      <c r="AC298" s="164"/>
      <c r="AD298" s="389"/>
      <c r="AF298" s="412">
        <f t="shared" si="45"/>
        <v>273</v>
      </c>
      <c r="AG298" s="383"/>
      <c r="AH298" s="383"/>
      <c r="AI298" s="170"/>
      <c r="AJ298" s="164"/>
      <c r="AK298" s="389"/>
      <c r="AN298" s="412">
        <f t="shared" si="46"/>
        <v>273</v>
      </c>
      <c r="AO298" s="383"/>
      <c r="AP298" s="383"/>
      <c r="AQ298" s="170"/>
      <c r="AR298" s="164"/>
      <c r="AS298" s="389"/>
      <c r="AU298" s="412">
        <f t="shared" si="47"/>
        <v>273</v>
      </c>
      <c r="AV298" s="383"/>
      <c r="AW298" s="383"/>
      <c r="AX298" s="170"/>
      <c r="AY298" s="164"/>
      <c r="AZ298" s="389"/>
      <c r="BB298" s="412">
        <f t="shared" si="48"/>
        <v>273</v>
      </c>
      <c r="BC298" s="415"/>
      <c r="BD298" s="415"/>
    </row>
    <row r="299" spans="3:56" s="364" customFormat="1" x14ac:dyDescent="0.25">
      <c r="C299" s="412">
        <f t="shared" si="41"/>
        <v>274</v>
      </c>
      <c r="D299" s="383"/>
      <c r="E299" s="383"/>
      <c r="F299" s="383"/>
      <c r="G299" s="383"/>
      <c r="H299" s="170"/>
      <c r="I299" s="164"/>
      <c r="J299" s="389"/>
      <c r="L299" s="412">
        <f t="shared" si="42"/>
        <v>274</v>
      </c>
      <c r="M299" s="383"/>
      <c r="N299" s="383"/>
      <c r="O299" s="383"/>
      <c r="P299" s="383"/>
      <c r="Q299" s="170"/>
      <c r="R299" s="164"/>
      <c r="S299" s="389"/>
      <c r="U299" s="412">
        <f t="shared" si="43"/>
        <v>274</v>
      </c>
      <c r="V299" s="383">
        <f t="shared" si="39"/>
        <v>0</v>
      </c>
      <c r="W299" s="383">
        <f t="shared" si="40"/>
        <v>0</v>
      </c>
      <c r="Y299" s="412">
        <f t="shared" si="44"/>
        <v>274</v>
      </c>
      <c r="Z299" s="383"/>
      <c r="AA299" s="383"/>
      <c r="AB299" s="170"/>
      <c r="AC299" s="164"/>
      <c r="AD299" s="389"/>
      <c r="AF299" s="412">
        <f t="shared" si="45"/>
        <v>274</v>
      </c>
      <c r="AG299" s="383"/>
      <c r="AH299" s="383"/>
      <c r="AI299" s="170"/>
      <c r="AJ299" s="164"/>
      <c r="AK299" s="389"/>
      <c r="AN299" s="412">
        <f t="shared" si="46"/>
        <v>274</v>
      </c>
      <c r="AO299" s="383"/>
      <c r="AP299" s="383"/>
      <c r="AQ299" s="170"/>
      <c r="AR299" s="164"/>
      <c r="AS299" s="389"/>
      <c r="AU299" s="412">
        <f t="shared" si="47"/>
        <v>274</v>
      </c>
      <c r="AV299" s="383"/>
      <c r="AW299" s="383"/>
      <c r="AX299" s="170"/>
      <c r="AY299" s="164"/>
      <c r="AZ299" s="389"/>
      <c r="BB299" s="412">
        <f t="shared" si="48"/>
        <v>274</v>
      </c>
      <c r="BC299" s="415"/>
      <c r="BD299" s="415"/>
    </row>
    <row r="300" spans="3:56" s="364" customFormat="1" x14ac:dyDescent="0.25">
      <c r="C300" s="412">
        <f t="shared" si="41"/>
        <v>275</v>
      </c>
      <c r="D300" s="383"/>
      <c r="E300" s="383"/>
      <c r="F300" s="383"/>
      <c r="G300" s="383"/>
      <c r="H300" s="170"/>
      <c r="I300" s="164"/>
      <c r="J300" s="389"/>
      <c r="L300" s="412">
        <f t="shared" si="42"/>
        <v>275</v>
      </c>
      <c r="M300" s="383"/>
      <c r="N300" s="383"/>
      <c r="O300" s="383"/>
      <c r="P300" s="383"/>
      <c r="Q300" s="170"/>
      <c r="R300" s="164"/>
      <c r="S300" s="389"/>
      <c r="U300" s="412">
        <f t="shared" si="43"/>
        <v>275</v>
      </c>
      <c r="V300" s="383">
        <f t="shared" si="39"/>
        <v>0</v>
      </c>
      <c r="W300" s="383">
        <f t="shared" si="40"/>
        <v>0</v>
      </c>
      <c r="Y300" s="412">
        <f t="shared" si="44"/>
        <v>275</v>
      </c>
      <c r="Z300" s="383"/>
      <c r="AA300" s="383"/>
      <c r="AB300" s="170"/>
      <c r="AC300" s="164"/>
      <c r="AD300" s="389"/>
      <c r="AF300" s="412">
        <f t="shared" si="45"/>
        <v>275</v>
      </c>
      <c r="AG300" s="383"/>
      <c r="AH300" s="383"/>
      <c r="AI300" s="170"/>
      <c r="AJ300" s="164"/>
      <c r="AK300" s="389"/>
      <c r="AN300" s="412">
        <f t="shared" si="46"/>
        <v>275</v>
      </c>
      <c r="AO300" s="383"/>
      <c r="AP300" s="383"/>
      <c r="AQ300" s="170"/>
      <c r="AR300" s="164"/>
      <c r="AS300" s="389"/>
      <c r="AU300" s="412">
        <f t="shared" si="47"/>
        <v>275</v>
      </c>
      <c r="AV300" s="383"/>
      <c r="AW300" s="383"/>
      <c r="AX300" s="170"/>
      <c r="AY300" s="164"/>
      <c r="AZ300" s="389"/>
      <c r="BB300" s="412">
        <f t="shared" si="48"/>
        <v>275</v>
      </c>
      <c r="BC300" s="415"/>
      <c r="BD300" s="415"/>
    </row>
    <row r="301" spans="3:56" s="364" customFormat="1" x14ac:dyDescent="0.25">
      <c r="C301" s="412">
        <f t="shared" si="41"/>
        <v>276</v>
      </c>
      <c r="D301" s="383"/>
      <c r="E301" s="383"/>
      <c r="F301" s="383"/>
      <c r="G301" s="383"/>
      <c r="H301" s="170"/>
      <c r="I301" s="164"/>
      <c r="J301" s="389"/>
      <c r="L301" s="412">
        <f t="shared" si="42"/>
        <v>276</v>
      </c>
      <c r="M301" s="383"/>
      <c r="N301" s="383"/>
      <c r="O301" s="383"/>
      <c r="P301" s="383"/>
      <c r="Q301" s="170"/>
      <c r="R301" s="164"/>
      <c r="S301" s="389"/>
      <c r="U301" s="412">
        <f t="shared" si="43"/>
        <v>276</v>
      </c>
      <c r="V301" s="383">
        <f t="shared" si="39"/>
        <v>0</v>
      </c>
      <c r="W301" s="383">
        <f t="shared" si="40"/>
        <v>0</v>
      </c>
      <c r="Y301" s="412">
        <f t="shared" si="44"/>
        <v>276</v>
      </c>
      <c r="Z301" s="383"/>
      <c r="AA301" s="383"/>
      <c r="AB301" s="170"/>
      <c r="AC301" s="164"/>
      <c r="AD301" s="389"/>
      <c r="AF301" s="412">
        <f t="shared" si="45"/>
        <v>276</v>
      </c>
      <c r="AG301" s="383"/>
      <c r="AH301" s="383"/>
      <c r="AI301" s="170"/>
      <c r="AJ301" s="164"/>
      <c r="AK301" s="389"/>
      <c r="AN301" s="412">
        <f t="shared" si="46"/>
        <v>276</v>
      </c>
      <c r="AO301" s="383"/>
      <c r="AP301" s="383"/>
      <c r="AQ301" s="170"/>
      <c r="AR301" s="164"/>
      <c r="AS301" s="389"/>
      <c r="AU301" s="412">
        <f t="shared" si="47"/>
        <v>276</v>
      </c>
      <c r="AV301" s="383"/>
      <c r="AW301" s="383"/>
      <c r="AX301" s="170"/>
      <c r="AY301" s="164"/>
      <c r="AZ301" s="389"/>
      <c r="BB301" s="412">
        <f t="shared" si="48"/>
        <v>276</v>
      </c>
      <c r="BC301" s="415"/>
      <c r="BD301" s="415"/>
    </row>
    <row r="302" spans="3:56" s="364" customFormat="1" x14ac:dyDescent="0.25">
      <c r="C302" s="412">
        <f t="shared" si="41"/>
        <v>277</v>
      </c>
      <c r="D302" s="383"/>
      <c r="E302" s="383"/>
      <c r="F302" s="383"/>
      <c r="G302" s="383"/>
      <c r="H302" s="170"/>
      <c r="I302" s="164"/>
      <c r="J302" s="389"/>
      <c r="L302" s="412">
        <f t="shared" si="42"/>
        <v>277</v>
      </c>
      <c r="M302" s="383"/>
      <c r="N302" s="383"/>
      <c r="O302" s="383"/>
      <c r="P302" s="383"/>
      <c r="Q302" s="170"/>
      <c r="R302" s="164"/>
      <c r="S302" s="389"/>
      <c r="U302" s="412">
        <f t="shared" si="43"/>
        <v>277</v>
      </c>
      <c r="V302" s="383">
        <f t="shared" si="39"/>
        <v>0</v>
      </c>
      <c r="W302" s="383">
        <f t="shared" si="40"/>
        <v>0</v>
      </c>
      <c r="Y302" s="412">
        <f t="shared" si="44"/>
        <v>277</v>
      </c>
      <c r="Z302" s="383"/>
      <c r="AA302" s="383"/>
      <c r="AB302" s="170"/>
      <c r="AC302" s="164"/>
      <c r="AD302" s="389"/>
      <c r="AF302" s="412">
        <f t="shared" si="45"/>
        <v>277</v>
      </c>
      <c r="AG302" s="383"/>
      <c r="AH302" s="383"/>
      <c r="AI302" s="170"/>
      <c r="AJ302" s="164"/>
      <c r="AK302" s="389"/>
      <c r="AN302" s="412">
        <f t="shared" si="46"/>
        <v>277</v>
      </c>
      <c r="AO302" s="383"/>
      <c r="AP302" s="383"/>
      <c r="AQ302" s="170"/>
      <c r="AR302" s="164"/>
      <c r="AS302" s="389"/>
      <c r="AU302" s="412">
        <f t="shared" si="47"/>
        <v>277</v>
      </c>
      <c r="AV302" s="383"/>
      <c r="AW302" s="383"/>
      <c r="AX302" s="170"/>
      <c r="AY302" s="164"/>
      <c r="AZ302" s="389"/>
      <c r="BB302" s="412">
        <f t="shared" si="48"/>
        <v>277</v>
      </c>
      <c r="BC302" s="415"/>
      <c r="BD302" s="415"/>
    </row>
    <row r="303" spans="3:56" s="364" customFormat="1" x14ac:dyDescent="0.25">
      <c r="C303" s="412">
        <f t="shared" si="41"/>
        <v>278</v>
      </c>
      <c r="D303" s="383"/>
      <c r="E303" s="383"/>
      <c r="F303" s="383"/>
      <c r="G303" s="383"/>
      <c r="H303" s="170"/>
      <c r="I303" s="164"/>
      <c r="J303" s="389"/>
      <c r="L303" s="412">
        <f t="shared" si="42"/>
        <v>278</v>
      </c>
      <c r="M303" s="383"/>
      <c r="N303" s="383"/>
      <c r="O303" s="383"/>
      <c r="P303" s="383"/>
      <c r="Q303" s="170"/>
      <c r="R303" s="164"/>
      <c r="S303" s="389"/>
      <c r="U303" s="412">
        <f t="shared" si="43"/>
        <v>278</v>
      </c>
      <c r="V303" s="383">
        <f t="shared" si="39"/>
        <v>0</v>
      </c>
      <c r="W303" s="383">
        <f t="shared" si="40"/>
        <v>0</v>
      </c>
      <c r="Y303" s="412">
        <f t="shared" si="44"/>
        <v>278</v>
      </c>
      <c r="Z303" s="383"/>
      <c r="AA303" s="383"/>
      <c r="AB303" s="170"/>
      <c r="AC303" s="164"/>
      <c r="AD303" s="389"/>
      <c r="AF303" s="412">
        <f t="shared" si="45"/>
        <v>278</v>
      </c>
      <c r="AG303" s="383"/>
      <c r="AH303" s="383"/>
      <c r="AI303" s="170"/>
      <c r="AJ303" s="164"/>
      <c r="AK303" s="389"/>
      <c r="AN303" s="412">
        <f t="shared" si="46"/>
        <v>278</v>
      </c>
      <c r="AO303" s="383"/>
      <c r="AP303" s="383"/>
      <c r="AQ303" s="170"/>
      <c r="AR303" s="164"/>
      <c r="AS303" s="389"/>
      <c r="AU303" s="412">
        <f t="shared" si="47"/>
        <v>278</v>
      </c>
      <c r="AV303" s="383"/>
      <c r="AW303" s="383"/>
      <c r="AX303" s="170"/>
      <c r="AY303" s="164"/>
      <c r="AZ303" s="389"/>
      <c r="BB303" s="412">
        <f t="shared" si="48"/>
        <v>278</v>
      </c>
      <c r="BC303" s="415"/>
      <c r="BD303" s="415"/>
    </row>
    <row r="304" spans="3:56" s="364" customFormat="1" x14ac:dyDescent="0.25">
      <c r="C304" s="412">
        <f t="shared" si="41"/>
        <v>279</v>
      </c>
      <c r="D304" s="383"/>
      <c r="E304" s="383"/>
      <c r="F304" s="383"/>
      <c r="G304" s="383"/>
      <c r="H304" s="170"/>
      <c r="I304" s="164"/>
      <c r="J304" s="389"/>
      <c r="L304" s="412">
        <f t="shared" si="42"/>
        <v>279</v>
      </c>
      <c r="M304" s="383"/>
      <c r="N304" s="383"/>
      <c r="O304" s="383"/>
      <c r="P304" s="383"/>
      <c r="Q304" s="170"/>
      <c r="R304" s="164"/>
      <c r="S304" s="389"/>
      <c r="U304" s="412">
        <f t="shared" si="43"/>
        <v>279</v>
      </c>
      <c r="V304" s="383">
        <f t="shared" si="39"/>
        <v>0</v>
      </c>
      <c r="W304" s="383">
        <f t="shared" si="40"/>
        <v>0</v>
      </c>
      <c r="Y304" s="412">
        <f t="shared" si="44"/>
        <v>279</v>
      </c>
      <c r="Z304" s="383"/>
      <c r="AA304" s="383"/>
      <c r="AB304" s="170"/>
      <c r="AC304" s="164"/>
      <c r="AD304" s="389"/>
      <c r="AF304" s="412">
        <f t="shared" si="45"/>
        <v>279</v>
      </c>
      <c r="AG304" s="383"/>
      <c r="AH304" s="383"/>
      <c r="AI304" s="170"/>
      <c r="AJ304" s="164"/>
      <c r="AK304" s="389"/>
      <c r="AN304" s="412">
        <f t="shared" si="46"/>
        <v>279</v>
      </c>
      <c r="AO304" s="383"/>
      <c r="AP304" s="383"/>
      <c r="AQ304" s="170"/>
      <c r="AR304" s="164"/>
      <c r="AS304" s="389"/>
      <c r="AU304" s="412">
        <f t="shared" si="47"/>
        <v>279</v>
      </c>
      <c r="AV304" s="383"/>
      <c r="AW304" s="383"/>
      <c r="AX304" s="170"/>
      <c r="AY304" s="164"/>
      <c r="AZ304" s="389"/>
      <c r="BB304" s="412">
        <f t="shared" si="48"/>
        <v>279</v>
      </c>
      <c r="BC304" s="415"/>
      <c r="BD304" s="415"/>
    </row>
    <row r="305" spans="3:56" s="364" customFormat="1" x14ac:dyDescent="0.25">
      <c r="C305" s="412">
        <f t="shared" si="41"/>
        <v>280</v>
      </c>
      <c r="D305" s="383"/>
      <c r="E305" s="383"/>
      <c r="F305" s="383"/>
      <c r="G305" s="383"/>
      <c r="H305" s="170"/>
      <c r="I305" s="164"/>
      <c r="J305" s="389"/>
      <c r="L305" s="412">
        <f t="shared" si="42"/>
        <v>280</v>
      </c>
      <c r="M305" s="383"/>
      <c r="N305" s="383"/>
      <c r="O305" s="383"/>
      <c r="P305" s="383"/>
      <c r="Q305" s="170"/>
      <c r="R305" s="164"/>
      <c r="S305" s="389"/>
      <c r="U305" s="412">
        <f t="shared" si="43"/>
        <v>280</v>
      </c>
      <c r="V305" s="383">
        <f t="shared" si="39"/>
        <v>0</v>
      </c>
      <c r="W305" s="383">
        <f t="shared" si="40"/>
        <v>0</v>
      </c>
      <c r="Y305" s="412">
        <f t="shared" si="44"/>
        <v>280</v>
      </c>
      <c r="Z305" s="383"/>
      <c r="AA305" s="383"/>
      <c r="AB305" s="170"/>
      <c r="AC305" s="164"/>
      <c r="AD305" s="389"/>
      <c r="AF305" s="412">
        <f t="shared" si="45"/>
        <v>280</v>
      </c>
      <c r="AG305" s="383"/>
      <c r="AH305" s="383"/>
      <c r="AI305" s="170"/>
      <c r="AJ305" s="164"/>
      <c r="AK305" s="389"/>
      <c r="AN305" s="412">
        <f t="shared" si="46"/>
        <v>280</v>
      </c>
      <c r="AO305" s="383"/>
      <c r="AP305" s="383"/>
      <c r="AQ305" s="170"/>
      <c r="AR305" s="164"/>
      <c r="AS305" s="389"/>
      <c r="AU305" s="412">
        <f t="shared" si="47"/>
        <v>280</v>
      </c>
      <c r="AV305" s="383"/>
      <c r="AW305" s="383"/>
      <c r="AX305" s="170"/>
      <c r="AY305" s="164"/>
      <c r="AZ305" s="389"/>
      <c r="BB305" s="412">
        <f t="shared" si="48"/>
        <v>280</v>
      </c>
      <c r="BC305" s="415"/>
      <c r="BD305" s="415"/>
    </row>
    <row r="306" spans="3:56" s="364" customFormat="1" x14ac:dyDescent="0.25">
      <c r="C306" s="412">
        <f t="shared" si="41"/>
        <v>281</v>
      </c>
      <c r="D306" s="383"/>
      <c r="E306" s="383"/>
      <c r="F306" s="383"/>
      <c r="G306" s="383"/>
      <c r="H306" s="170"/>
      <c r="I306" s="164"/>
      <c r="J306" s="389"/>
      <c r="L306" s="412">
        <f t="shared" si="42"/>
        <v>281</v>
      </c>
      <c r="M306" s="383"/>
      <c r="N306" s="383"/>
      <c r="O306" s="383"/>
      <c r="P306" s="383"/>
      <c r="Q306" s="170"/>
      <c r="R306" s="164"/>
      <c r="S306" s="389"/>
      <c r="U306" s="412">
        <f t="shared" si="43"/>
        <v>281</v>
      </c>
      <c r="V306" s="383">
        <f t="shared" si="39"/>
        <v>0</v>
      </c>
      <c r="W306" s="383">
        <f t="shared" si="40"/>
        <v>0</v>
      </c>
      <c r="Y306" s="412">
        <f t="shared" si="44"/>
        <v>281</v>
      </c>
      <c r="Z306" s="383"/>
      <c r="AA306" s="383"/>
      <c r="AB306" s="170"/>
      <c r="AC306" s="164"/>
      <c r="AD306" s="389"/>
      <c r="AF306" s="412">
        <f t="shared" si="45"/>
        <v>281</v>
      </c>
      <c r="AG306" s="383"/>
      <c r="AH306" s="383"/>
      <c r="AI306" s="170"/>
      <c r="AJ306" s="164"/>
      <c r="AK306" s="389"/>
      <c r="AN306" s="412">
        <f t="shared" si="46"/>
        <v>281</v>
      </c>
      <c r="AO306" s="383"/>
      <c r="AP306" s="383"/>
      <c r="AQ306" s="170"/>
      <c r="AR306" s="164"/>
      <c r="AS306" s="389"/>
      <c r="AU306" s="412">
        <f t="shared" si="47"/>
        <v>281</v>
      </c>
      <c r="AV306" s="383"/>
      <c r="AW306" s="383"/>
      <c r="AX306" s="170"/>
      <c r="AY306" s="164"/>
      <c r="AZ306" s="389"/>
      <c r="BB306" s="412">
        <f t="shared" si="48"/>
        <v>281</v>
      </c>
      <c r="BC306" s="415"/>
      <c r="BD306" s="415"/>
    </row>
    <row r="307" spans="3:56" s="364" customFormat="1" x14ac:dyDescent="0.25">
      <c r="C307" s="412">
        <f t="shared" si="41"/>
        <v>282</v>
      </c>
      <c r="D307" s="383"/>
      <c r="E307" s="383"/>
      <c r="F307" s="383"/>
      <c r="G307" s="383"/>
      <c r="H307" s="170"/>
      <c r="I307" s="164"/>
      <c r="J307" s="389"/>
      <c r="L307" s="412">
        <f t="shared" si="42"/>
        <v>282</v>
      </c>
      <c r="M307" s="383"/>
      <c r="N307" s="383"/>
      <c r="O307" s="383"/>
      <c r="P307" s="383"/>
      <c r="Q307" s="170"/>
      <c r="R307" s="164"/>
      <c r="S307" s="389"/>
      <c r="U307" s="412">
        <f t="shared" si="43"/>
        <v>282</v>
      </c>
      <c r="V307" s="383">
        <f t="shared" si="39"/>
        <v>0</v>
      </c>
      <c r="W307" s="383">
        <f t="shared" si="40"/>
        <v>0</v>
      </c>
      <c r="Y307" s="412">
        <f t="shared" si="44"/>
        <v>282</v>
      </c>
      <c r="Z307" s="383"/>
      <c r="AA307" s="383"/>
      <c r="AB307" s="170"/>
      <c r="AC307" s="164"/>
      <c r="AD307" s="389"/>
      <c r="AF307" s="412">
        <f t="shared" si="45"/>
        <v>282</v>
      </c>
      <c r="AG307" s="383"/>
      <c r="AH307" s="383"/>
      <c r="AI307" s="170"/>
      <c r="AJ307" s="164"/>
      <c r="AK307" s="389"/>
      <c r="AN307" s="412">
        <f t="shared" si="46"/>
        <v>282</v>
      </c>
      <c r="AO307" s="383"/>
      <c r="AP307" s="383"/>
      <c r="AQ307" s="170"/>
      <c r="AR307" s="164"/>
      <c r="AS307" s="389"/>
      <c r="AU307" s="412">
        <f t="shared" si="47"/>
        <v>282</v>
      </c>
      <c r="AV307" s="383"/>
      <c r="AW307" s="383"/>
      <c r="AX307" s="170"/>
      <c r="AY307" s="164"/>
      <c r="AZ307" s="389"/>
      <c r="BB307" s="412">
        <f t="shared" si="48"/>
        <v>282</v>
      </c>
      <c r="BC307" s="415"/>
      <c r="BD307" s="415"/>
    </row>
    <row r="308" spans="3:56" s="364" customFormat="1" x14ac:dyDescent="0.25">
      <c r="C308" s="412">
        <f t="shared" si="41"/>
        <v>283</v>
      </c>
      <c r="D308" s="383"/>
      <c r="E308" s="383"/>
      <c r="F308" s="383"/>
      <c r="G308" s="383"/>
      <c r="H308" s="170"/>
      <c r="I308" s="164"/>
      <c r="J308" s="389"/>
      <c r="L308" s="412">
        <f t="shared" si="42"/>
        <v>283</v>
      </c>
      <c r="M308" s="383"/>
      <c r="N308" s="383"/>
      <c r="O308" s="383"/>
      <c r="P308" s="383"/>
      <c r="Q308" s="170"/>
      <c r="R308" s="164"/>
      <c r="S308" s="389"/>
      <c r="U308" s="412">
        <f t="shared" si="43"/>
        <v>283</v>
      </c>
      <c r="V308" s="383">
        <f t="shared" si="39"/>
        <v>0</v>
      </c>
      <c r="W308" s="383">
        <f t="shared" si="40"/>
        <v>0</v>
      </c>
      <c r="Y308" s="412">
        <f t="shared" si="44"/>
        <v>283</v>
      </c>
      <c r="Z308" s="383"/>
      <c r="AA308" s="383"/>
      <c r="AB308" s="170"/>
      <c r="AC308" s="164"/>
      <c r="AD308" s="389"/>
      <c r="AF308" s="412">
        <f t="shared" si="45"/>
        <v>283</v>
      </c>
      <c r="AG308" s="383"/>
      <c r="AH308" s="383"/>
      <c r="AI308" s="170"/>
      <c r="AJ308" s="164"/>
      <c r="AK308" s="389"/>
      <c r="AN308" s="412">
        <f t="shared" si="46"/>
        <v>283</v>
      </c>
      <c r="AO308" s="383"/>
      <c r="AP308" s="383"/>
      <c r="AQ308" s="170"/>
      <c r="AR308" s="164"/>
      <c r="AS308" s="389"/>
      <c r="AU308" s="412">
        <f t="shared" si="47"/>
        <v>283</v>
      </c>
      <c r="AV308" s="383"/>
      <c r="AW308" s="383"/>
      <c r="AX308" s="170"/>
      <c r="AY308" s="164"/>
      <c r="AZ308" s="389"/>
      <c r="BB308" s="412">
        <f t="shared" si="48"/>
        <v>283</v>
      </c>
      <c r="BC308" s="415"/>
      <c r="BD308" s="415"/>
    </row>
    <row r="309" spans="3:56" s="364" customFormat="1" x14ac:dyDescent="0.25">
      <c r="C309" s="412">
        <f t="shared" si="41"/>
        <v>284</v>
      </c>
      <c r="D309" s="383"/>
      <c r="E309" s="383"/>
      <c r="F309" s="383"/>
      <c r="G309" s="383"/>
      <c r="H309" s="170"/>
      <c r="I309" s="164"/>
      <c r="J309" s="389"/>
      <c r="L309" s="412">
        <f t="shared" si="42"/>
        <v>284</v>
      </c>
      <c r="M309" s="383"/>
      <c r="N309" s="383"/>
      <c r="O309" s="383"/>
      <c r="P309" s="383"/>
      <c r="Q309" s="170"/>
      <c r="R309" s="164"/>
      <c r="S309" s="389"/>
      <c r="U309" s="412">
        <f t="shared" si="43"/>
        <v>284</v>
      </c>
      <c r="V309" s="383">
        <f t="shared" si="39"/>
        <v>0</v>
      </c>
      <c r="W309" s="383">
        <f t="shared" si="40"/>
        <v>0</v>
      </c>
      <c r="Y309" s="412">
        <f t="shared" si="44"/>
        <v>284</v>
      </c>
      <c r="Z309" s="383"/>
      <c r="AA309" s="383"/>
      <c r="AB309" s="170"/>
      <c r="AC309" s="164"/>
      <c r="AD309" s="389"/>
      <c r="AF309" s="412">
        <f t="shared" si="45"/>
        <v>284</v>
      </c>
      <c r="AG309" s="383"/>
      <c r="AH309" s="383"/>
      <c r="AI309" s="170"/>
      <c r="AJ309" s="164"/>
      <c r="AK309" s="389"/>
      <c r="AN309" s="412">
        <f t="shared" si="46"/>
        <v>284</v>
      </c>
      <c r="AO309" s="383"/>
      <c r="AP309" s="383"/>
      <c r="AQ309" s="170"/>
      <c r="AR309" s="164"/>
      <c r="AS309" s="389"/>
      <c r="AU309" s="412">
        <f t="shared" si="47"/>
        <v>284</v>
      </c>
      <c r="AV309" s="383"/>
      <c r="AW309" s="383"/>
      <c r="AX309" s="170"/>
      <c r="AY309" s="164"/>
      <c r="AZ309" s="389"/>
      <c r="BB309" s="412">
        <f t="shared" si="48"/>
        <v>284</v>
      </c>
      <c r="BC309" s="415"/>
      <c r="BD309" s="415"/>
    </row>
    <row r="310" spans="3:56" s="364" customFormat="1" x14ac:dyDescent="0.25">
      <c r="C310" s="412">
        <f t="shared" si="41"/>
        <v>285</v>
      </c>
      <c r="D310" s="383"/>
      <c r="E310" s="383"/>
      <c r="F310" s="383"/>
      <c r="G310" s="383"/>
      <c r="H310" s="170"/>
      <c r="I310" s="164"/>
      <c r="J310" s="389"/>
      <c r="L310" s="412">
        <f t="shared" si="42"/>
        <v>285</v>
      </c>
      <c r="M310" s="383"/>
      <c r="N310" s="383"/>
      <c r="O310" s="383"/>
      <c r="P310" s="383"/>
      <c r="Q310" s="170"/>
      <c r="R310" s="164"/>
      <c r="S310" s="389"/>
      <c r="U310" s="412">
        <f t="shared" si="43"/>
        <v>285</v>
      </c>
      <c r="V310" s="383">
        <f t="shared" si="39"/>
        <v>0</v>
      </c>
      <c r="W310" s="383">
        <f t="shared" si="40"/>
        <v>0</v>
      </c>
      <c r="Y310" s="412">
        <f t="shared" si="44"/>
        <v>285</v>
      </c>
      <c r="Z310" s="383"/>
      <c r="AA310" s="383"/>
      <c r="AB310" s="170"/>
      <c r="AC310" s="164"/>
      <c r="AD310" s="389"/>
      <c r="AF310" s="412">
        <f t="shared" si="45"/>
        <v>285</v>
      </c>
      <c r="AG310" s="383"/>
      <c r="AH310" s="383"/>
      <c r="AI310" s="170"/>
      <c r="AJ310" s="164"/>
      <c r="AK310" s="389"/>
      <c r="AN310" s="412">
        <f t="shared" si="46"/>
        <v>285</v>
      </c>
      <c r="AO310" s="383"/>
      <c r="AP310" s="383"/>
      <c r="AQ310" s="170"/>
      <c r="AR310" s="164"/>
      <c r="AS310" s="389"/>
      <c r="AU310" s="412">
        <f t="shared" si="47"/>
        <v>285</v>
      </c>
      <c r="AV310" s="383"/>
      <c r="AW310" s="383"/>
      <c r="AX310" s="170"/>
      <c r="AY310" s="164"/>
      <c r="AZ310" s="389"/>
      <c r="BB310" s="412">
        <f t="shared" si="48"/>
        <v>285</v>
      </c>
      <c r="BC310" s="415"/>
      <c r="BD310" s="415"/>
    </row>
    <row r="311" spans="3:56" s="364" customFormat="1" x14ac:dyDescent="0.25">
      <c r="C311" s="412">
        <f t="shared" si="41"/>
        <v>286</v>
      </c>
      <c r="D311" s="383"/>
      <c r="E311" s="383"/>
      <c r="F311" s="383"/>
      <c r="G311" s="383"/>
      <c r="H311" s="170"/>
      <c r="I311" s="164"/>
      <c r="J311" s="389"/>
      <c r="L311" s="412">
        <f t="shared" si="42"/>
        <v>286</v>
      </c>
      <c r="M311" s="383"/>
      <c r="N311" s="383"/>
      <c r="O311" s="383"/>
      <c r="P311" s="383"/>
      <c r="Q311" s="170"/>
      <c r="R311" s="164"/>
      <c r="S311" s="389"/>
      <c r="U311" s="412">
        <f t="shared" si="43"/>
        <v>286</v>
      </c>
      <c r="V311" s="383">
        <f t="shared" si="39"/>
        <v>0</v>
      </c>
      <c r="W311" s="383">
        <f t="shared" si="40"/>
        <v>0</v>
      </c>
      <c r="Y311" s="412">
        <f t="shared" si="44"/>
        <v>286</v>
      </c>
      <c r="Z311" s="383"/>
      <c r="AA311" s="383"/>
      <c r="AB311" s="170"/>
      <c r="AC311" s="164"/>
      <c r="AD311" s="389"/>
      <c r="AF311" s="412">
        <f t="shared" si="45"/>
        <v>286</v>
      </c>
      <c r="AG311" s="383"/>
      <c r="AH311" s="383"/>
      <c r="AI311" s="170"/>
      <c r="AJ311" s="164"/>
      <c r="AK311" s="389"/>
      <c r="AN311" s="412">
        <f t="shared" si="46"/>
        <v>286</v>
      </c>
      <c r="AO311" s="383"/>
      <c r="AP311" s="383"/>
      <c r="AQ311" s="170"/>
      <c r="AR311" s="164"/>
      <c r="AS311" s="389"/>
      <c r="AU311" s="412">
        <f t="shared" si="47"/>
        <v>286</v>
      </c>
      <c r="AV311" s="383"/>
      <c r="AW311" s="383"/>
      <c r="AX311" s="170"/>
      <c r="AY311" s="164"/>
      <c r="AZ311" s="389"/>
      <c r="BB311" s="412">
        <f t="shared" si="48"/>
        <v>286</v>
      </c>
      <c r="BC311" s="415"/>
      <c r="BD311" s="415"/>
    </row>
    <row r="312" spans="3:56" s="364" customFormat="1" x14ac:dyDescent="0.25">
      <c r="C312" s="412">
        <f t="shared" si="41"/>
        <v>287</v>
      </c>
      <c r="D312" s="383"/>
      <c r="E312" s="383"/>
      <c r="F312" s="383"/>
      <c r="G312" s="383"/>
      <c r="H312" s="170"/>
      <c r="I312" s="164"/>
      <c r="J312" s="389"/>
      <c r="L312" s="412">
        <f t="shared" si="42"/>
        <v>287</v>
      </c>
      <c r="M312" s="383"/>
      <c r="N312" s="383"/>
      <c r="O312" s="383"/>
      <c r="P312" s="383"/>
      <c r="Q312" s="170"/>
      <c r="R312" s="164"/>
      <c r="S312" s="389"/>
      <c r="U312" s="412">
        <f t="shared" si="43"/>
        <v>287</v>
      </c>
      <c r="V312" s="383">
        <f t="shared" si="39"/>
        <v>0</v>
      </c>
      <c r="W312" s="383">
        <f t="shared" si="40"/>
        <v>0</v>
      </c>
      <c r="Y312" s="412">
        <f t="shared" si="44"/>
        <v>287</v>
      </c>
      <c r="Z312" s="383"/>
      <c r="AA312" s="383"/>
      <c r="AB312" s="170"/>
      <c r="AC312" s="164"/>
      <c r="AD312" s="389"/>
      <c r="AF312" s="412">
        <f t="shared" si="45"/>
        <v>287</v>
      </c>
      <c r="AG312" s="383"/>
      <c r="AH312" s="383"/>
      <c r="AI312" s="170"/>
      <c r="AJ312" s="164"/>
      <c r="AK312" s="389"/>
      <c r="AN312" s="412">
        <f t="shared" si="46"/>
        <v>287</v>
      </c>
      <c r="AO312" s="383"/>
      <c r="AP312" s="383"/>
      <c r="AQ312" s="170"/>
      <c r="AR312" s="164"/>
      <c r="AS312" s="389"/>
      <c r="AU312" s="412">
        <f t="shared" si="47"/>
        <v>287</v>
      </c>
      <c r="AV312" s="383"/>
      <c r="AW312" s="383"/>
      <c r="AX312" s="170"/>
      <c r="AY312" s="164"/>
      <c r="AZ312" s="389"/>
      <c r="BB312" s="412">
        <f t="shared" si="48"/>
        <v>287</v>
      </c>
      <c r="BC312" s="415"/>
      <c r="BD312" s="415"/>
    </row>
    <row r="313" spans="3:56" s="364" customFormat="1" x14ac:dyDescent="0.25">
      <c r="C313" s="412">
        <f t="shared" si="41"/>
        <v>288</v>
      </c>
      <c r="D313" s="383"/>
      <c r="E313" s="383"/>
      <c r="F313" s="383"/>
      <c r="G313" s="383"/>
      <c r="H313" s="170"/>
      <c r="I313" s="164"/>
      <c r="J313" s="389"/>
      <c r="L313" s="412">
        <f t="shared" si="42"/>
        <v>288</v>
      </c>
      <c r="M313" s="383"/>
      <c r="N313" s="383"/>
      <c r="O313" s="383"/>
      <c r="P313" s="383"/>
      <c r="Q313" s="170"/>
      <c r="R313" s="164"/>
      <c r="S313" s="389"/>
      <c r="U313" s="412">
        <f t="shared" si="43"/>
        <v>288</v>
      </c>
      <c r="V313" s="383">
        <f t="shared" si="39"/>
        <v>0</v>
      </c>
      <c r="W313" s="383">
        <f t="shared" si="40"/>
        <v>0</v>
      </c>
      <c r="Y313" s="412">
        <f t="shared" si="44"/>
        <v>288</v>
      </c>
      <c r="Z313" s="383"/>
      <c r="AA313" s="383"/>
      <c r="AB313" s="170"/>
      <c r="AC313" s="164"/>
      <c r="AD313" s="389"/>
      <c r="AF313" s="412">
        <f t="shared" si="45"/>
        <v>288</v>
      </c>
      <c r="AG313" s="383"/>
      <c r="AH313" s="383"/>
      <c r="AI313" s="170"/>
      <c r="AJ313" s="164"/>
      <c r="AK313" s="389"/>
      <c r="AN313" s="412">
        <f t="shared" si="46"/>
        <v>288</v>
      </c>
      <c r="AO313" s="383"/>
      <c r="AP313" s="383"/>
      <c r="AQ313" s="170"/>
      <c r="AR313" s="164"/>
      <c r="AS313" s="389"/>
      <c r="AU313" s="412">
        <f t="shared" si="47"/>
        <v>288</v>
      </c>
      <c r="AV313" s="383"/>
      <c r="AW313" s="383"/>
      <c r="AX313" s="170"/>
      <c r="AY313" s="164"/>
      <c r="AZ313" s="389"/>
      <c r="BB313" s="412">
        <f t="shared" si="48"/>
        <v>288</v>
      </c>
      <c r="BC313" s="415"/>
      <c r="BD313" s="415"/>
    </row>
    <row r="314" spans="3:56" s="364" customFormat="1" x14ac:dyDescent="0.25">
      <c r="C314" s="412">
        <f t="shared" si="41"/>
        <v>289</v>
      </c>
      <c r="D314" s="383"/>
      <c r="E314" s="383"/>
      <c r="F314" s="383"/>
      <c r="G314" s="383"/>
      <c r="H314" s="170"/>
      <c r="I314" s="164"/>
      <c r="J314" s="389"/>
      <c r="L314" s="412">
        <f t="shared" si="42"/>
        <v>289</v>
      </c>
      <c r="M314" s="383"/>
      <c r="N314" s="383"/>
      <c r="O314" s="383"/>
      <c r="P314" s="383"/>
      <c r="Q314" s="170"/>
      <c r="R314" s="164"/>
      <c r="S314" s="389"/>
      <c r="U314" s="412">
        <f t="shared" si="43"/>
        <v>289</v>
      </c>
      <c r="V314" s="383">
        <f t="shared" si="39"/>
        <v>0</v>
      </c>
      <c r="W314" s="383">
        <f t="shared" si="40"/>
        <v>0</v>
      </c>
      <c r="Y314" s="412">
        <f t="shared" si="44"/>
        <v>289</v>
      </c>
      <c r="Z314" s="383"/>
      <c r="AA314" s="383"/>
      <c r="AB314" s="170"/>
      <c r="AC314" s="164"/>
      <c r="AD314" s="389"/>
      <c r="AF314" s="412">
        <f t="shared" si="45"/>
        <v>289</v>
      </c>
      <c r="AG314" s="383"/>
      <c r="AH314" s="383"/>
      <c r="AI314" s="170"/>
      <c r="AJ314" s="164"/>
      <c r="AK314" s="389"/>
      <c r="AN314" s="412">
        <f t="shared" si="46"/>
        <v>289</v>
      </c>
      <c r="AO314" s="383"/>
      <c r="AP314" s="383"/>
      <c r="AQ314" s="170"/>
      <c r="AR314" s="164"/>
      <c r="AS314" s="389"/>
      <c r="AU314" s="412">
        <f t="shared" si="47"/>
        <v>289</v>
      </c>
      <c r="AV314" s="383"/>
      <c r="AW314" s="383"/>
      <c r="AX314" s="170"/>
      <c r="AY314" s="164"/>
      <c r="AZ314" s="389"/>
      <c r="BB314" s="412">
        <f t="shared" si="48"/>
        <v>289</v>
      </c>
      <c r="BC314" s="415"/>
      <c r="BD314" s="415"/>
    </row>
    <row r="315" spans="3:56" s="364" customFormat="1" x14ac:dyDescent="0.25">
      <c r="C315" s="412">
        <f t="shared" si="41"/>
        <v>290</v>
      </c>
      <c r="D315" s="383"/>
      <c r="E315" s="383"/>
      <c r="F315" s="383"/>
      <c r="G315" s="383"/>
      <c r="H315" s="170"/>
      <c r="I315" s="164"/>
      <c r="J315" s="389"/>
      <c r="L315" s="412">
        <f t="shared" si="42"/>
        <v>290</v>
      </c>
      <c r="M315" s="383"/>
      <c r="N315" s="383"/>
      <c r="O315" s="383"/>
      <c r="P315" s="383"/>
      <c r="Q315" s="170"/>
      <c r="R315" s="164"/>
      <c r="S315" s="389"/>
      <c r="U315" s="412">
        <f t="shared" si="43"/>
        <v>290</v>
      </c>
      <c r="V315" s="383">
        <f t="shared" ref="V315:V325" si="49">H315+I315</f>
        <v>0</v>
      </c>
      <c r="W315" s="383">
        <f t="shared" ref="W315:W325" si="50">Q315+R315</f>
        <v>0</v>
      </c>
      <c r="Y315" s="412">
        <f t="shared" si="44"/>
        <v>290</v>
      </c>
      <c r="Z315" s="383"/>
      <c r="AA315" s="383"/>
      <c r="AB315" s="170"/>
      <c r="AC315" s="164"/>
      <c r="AD315" s="389"/>
      <c r="AF315" s="412">
        <f t="shared" si="45"/>
        <v>290</v>
      </c>
      <c r="AG315" s="383"/>
      <c r="AH315" s="383"/>
      <c r="AI315" s="170"/>
      <c r="AJ315" s="164"/>
      <c r="AK315" s="389"/>
      <c r="AN315" s="412">
        <f t="shared" si="46"/>
        <v>290</v>
      </c>
      <c r="AO315" s="383"/>
      <c r="AP315" s="383"/>
      <c r="AQ315" s="170"/>
      <c r="AR315" s="164"/>
      <c r="AS315" s="389"/>
      <c r="AU315" s="412">
        <f t="shared" si="47"/>
        <v>290</v>
      </c>
      <c r="AV315" s="383"/>
      <c r="AW315" s="383"/>
      <c r="AX315" s="170"/>
      <c r="AY315" s="164"/>
      <c r="AZ315" s="389"/>
      <c r="BB315" s="412">
        <f t="shared" si="48"/>
        <v>290</v>
      </c>
      <c r="BC315" s="415"/>
      <c r="BD315" s="415"/>
    </row>
    <row r="316" spans="3:56" s="364" customFormat="1" x14ac:dyDescent="0.25">
      <c r="C316" s="412">
        <f t="shared" si="41"/>
        <v>291</v>
      </c>
      <c r="D316" s="383"/>
      <c r="E316" s="383"/>
      <c r="F316" s="383"/>
      <c r="G316" s="383"/>
      <c r="H316" s="170"/>
      <c r="I316" s="164"/>
      <c r="J316" s="389"/>
      <c r="L316" s="412">
        <f t="shared" si="42"/>
        <v>291</v>
      </c>
      <c r="M316" s="383"/>
      <c r="N316" s="383"/>
      <c r="O316" s="383"/>
      <c r="P316" s="383"/>
      <c r="Q316" s="170"/>
      <c r="R316" s="164"/>
      <c r="S316" s="389"/>
      <c r="U316" s="412">
        <f t="shared" si="43"/>
        <v>291</v>
      </c>
      <c r="V316" s="383">
        <f t="shared" si="49"/>
        <v>0</v>
      </c>
      <c r="W316" s="383">
        <f t="shared" si="50"/>
        <v>0</v>
      </c>
      <c r="Y316" s="412">
        <f t="shared" si="44"/>
        <v>291</v>
      </c>
      <c r="Z316" s="383"/>
      <c r="AA316" s="383"/>
      <c r="AB316" s="170"/>
      <c r="AC316" s="164"/>
      <c r="AD316" s="389"/>
      <c r="AF316" s="412">
        <f t="shared" si="45"/>
        <v>291</v>
      </c>
      <c r="AG316" s="383"/>
      <c r="AH316" s="383"/>
      <c r="AI316" s="170"/>
      <c r="AJ316" s="164"/>
      <c r="AK316" s="389"/>
      <c r="AN316" s="412">
        <f t="shared" si="46"/>
        <v>291</v>
      </c>
      <c r="AO316" s="383"/>
      <c r="AP316" s="383"/>
      <c r="AQ316" s="170"/>
      <c r="AR316" s="164"/>
      <c r="AS316" s="389"/>
      <c r="AU316" s="412">
        <f t="shared" si="47"/>
        <v>291</v>
      </c>
      <c r="AV316" s="383"/>
      <c r="AW316" s="383"/>
      <c r="AX316" s="170"/>
      <c r="AY316" s="164"/>
      <c r="AZ316" s="389"/>
      <c r="BB316" s="412">
        <f t="shared" si="48"/>
        <v>291</v>
      </c>
      <c r="BC316" s="415"/>
      <c r="BD316" s="415"/>
    </row>
    <row r="317" spans="3:56" s="364" customFormat="1" x14ac:dyDescent="0.25">
      <c r="C317" s="412">
        <f t="shared" si="41"/>
        <v>292</v>
      </c>
      <c r="D317" s="383"/>
      <c r="E317" s="383"/>
      <c r="F317" s="383"/>
      <c r="G317" s="383"/>
      <c r="H317" s="170"/>
      <c r="I317" s="164"/>
      <c r="J317" s="389"/>
      <c r="L317" s="412">
        <f t="shared" si="42"/>
        <v>292</v>
      </c>
      <c r="M317" s="383"/>
      <c r="N317" s="383"/>
      <c r="O317" s="383"/>
      <c r="P317" s="383"/>
      <c r="Q317" s="170"/>
      <c r="R317" s="164"/>
      <c r="S317" s="389"/>
      <c r="U317" s="412">
        <f t="shared" si="43"/>
        <v>292</v>
      </c>
      <c r="V317" s="383">
        <f t="shared" si="49"/>
        <v>0</v>
      </c>
      <c r="W317" s="383">
        <f t="shared" si="50"/>
        <v>0</v>
      </c>
      <c r="Y317" s="412">
        <f t="shared" si="44"/>
        <v>292</v>
      </c>
      <c r="Z317" s="383"/>
      <c r="AA317" s="383"/>
      <c r="AB317" s="170"/>
      <c r="AC317" s="164"/>
      <c r="AD317" s="389"/>
      <c r="AF317" s="412">
        <f t="shared" si="45"/>
        <v>292</v>
      </c>
      <c r="AG317" s="383"/>
      <c r="AH317" s="383"/>
      <c r="AI317" s="170"/>
      <c r="AJ317" s="164"/>
      <c r="AK317" s="389"/>
      <c r="AN317" s="412">
        <f t="shared" si="46"/>
        <v>292</v>
      </c>
      <c r="AO317" s="383"/>
      <c r="AP317" s="383"/>
      <c r="AQ317" s="170"/>
      <c r="AR317" s="164"/>
      <c r="AS317" s="389"/>
      <c r="AU317" s="412">
        <f t="shared" si="47"/>
        <v>292</v>
      </c>
      <c r="AV317" s="383"/>
      <c r="AW317" s="383"/>
      <c r="AX317" s="170"/>
      <c r="AY317" s="164"/>
      <c r="AZ317" s="389"/>
      <c r="BB317" s="412">
        <f t="shared" si="48"/>
        <v>292</v>
      </c>
      <c r="BC317" s="415"/>
      <c r="BD317" s="415"/>
    </row>
    <row r="318" spans="3:56" s="364" customFormat="1" x14ac:dyDescent="0.25">
      <c r="C318" s="412">
        <f t="shared" si="41"/>
        <v>293</v>
      </c>
      <c r="D318" s="383"/>
      <c r="E318" s="383"/>
      <c r="F318" s="383"/>
      <c r="G318" s="383"/>
      <c r="H318" s="170"/>
      <c r="I318" s="164"/>
      <c r="J318" s="389"/>
      <c r="L318" s="412">
        <f t="shared" si="42"/>
        <v>293</v>
      </c>
      <c r="M318" s="383"/>
      <c r="N318" s="383"/>
      <c r="O318" s="383"/>
      <c r="P318" s="383"/>
      <c r="Q318" s="170"/>
      <c r="R318" s="164"/>
      <c r="S318" s="389"/>
      <c r="U318" s="412">
        <f t="shared" si="43"/>
        <v>293</v>
      </c>
      <c r="V318" s="383">
        <f t="shared" si="49"/>
        <v>0</v>
      </c>
      <c r="W318" s="383">
        <f t="shared" si="50"/>
        <v>0</v>
      </c>
      <c r="Y318" s="412">
        <f t="shared" si="44"/>
        <v>293</v>
      </c>
      <c r="Z318" s="383"/>
      <c r="AA318" s="383"/>
      <c r="AB318" s="170"/>
      <c r="AC318" s="164"/>
      <c r="AD318" s="389"/>
      <c r="AF318" s="412">
        <f t="shared" si="45"/>
        <v>293</v>
      </c>
      <c r="AG318" s="383"/>
      <c r="AH318" s="383"/>
      <c r="AI318" s="170"/>
      <c r="AJ318" s="164"/>
      <c r="AK318" s="389"/>
      <c r="AN318" s="412">
        <f t="shared" si="46"/>
        <v>293</v>
      </c>
      <c r="AO318" s="383"/>
      <c r="AP318" s="383"/>
      <c r="AQ318" s="170"/>
      <c r="AR318" s="164"/>
      <c r="AS318" s="389"/>
      <c r="AU318" s="412">
        <f t="shared" si="47"/>
        <v>293</v>
      </c>
      <c r="AV318" s="383"/>
      <c r="AW318" s="383"/>
      <c r="AX318" s="170"/>
      <c r="AY318" s="164"/>
      <c r="AZ318" s="389"/>
      <c r="BB318" s="412">
        <f t="shared" si="48"/>
        <v>293</v>
      </c>
      <c r="BC318" s="415"/>
      <c r="BD318" s="415"/>
    </row>
    <row r="319" spans="3:56" s="364" customFormat="1" x14ac:dyDescent="0.25">
      <c r="C319" s="412">
        <f t="shared" si="41"/>
        <v>294</v>
      </c>
      <c r="D319" s="383"/>
      <c r="E319" s="383"/>
      <c r="F319" s="383"/>
      <c r="G319" s="383"/>
      <c r="H319" s="170"/>
      <c r="I319" s="164"/>
      <c r="J319" s="389"/>
      <c r="L319" s="412">
        <f t="shared" si="42"/>
        <v>294</v>
      </c>
      <c r="M319" s="383"/>
      <c r="N319" s="383"/>
      <c r="O319" s="383"/>
      <c r="P319" s="383"/>
      <c r="Q319" s="170"/>
      <c r="R319" s="164"/>
      <c r="S319" s="389"/>
      <c r="U319" s="412">
        <f t="shared" si="43"/>
        <v>294</v>
      </c>
      <c r="V319" s="383">
        <f t="shared" si="49"/>
        <v>0</v>
      </c>
      <c r="W319" s="383">
        <f t="shared" si="50"/>
        <v>0</v>
      </c>
      <c r="Y319" s="412">
        <f t="shared" si="44"/>
        <v>294</v>
      </c>
      <c r="Z319" s="383"/>
      <c r="AA319" s="383"/>
      <c r="AB319" s="170"/>
      <c r="AC319" s="164"/>
      <c r="AD319" s="389"/>
      <c r="AF319" s="412">
        <f t="shared" si="45"/>
        <v>294</v>
      </c>
      <c r="AG319" s="383"/>
      <c r="AH319" s="383"/>
      <c r="AI319" s="170"/>
      <c r="AJ319" s="164"/>
      <c r="AK319" s="389"/>
      <c r="AN319" s="412">
        <f t="shared" si="46"/>
        <v>294</v>
      </c>
      <c r="AO319" s="383"/>
      <c r="AP319" s="383"/>
      <c r="AQ319" s="170"/>
      <c r="AR319" s="164"/>
      <c r="AS319" s="389"/>
      <c r="AU319" s="412">
        <f t="shared" si="47"/>
        <v>294</v>
      </c>
      <c r="AV319" s="383"/>
      <c r="AW319" s="383"/>
      <c r="AX319" s="170"/>
      <c r="AY319" s="164"/>
      <c r="AZ319" s="389"/>
      <c r="BB319" s="412">
        <f t="shared" si="48"/>
        <v>294</v>
      </c>
      <c r="BC319" s="415"/>
      <c r="BD319" s="415"/>
    </row>
    <row r="320" spans="3:56" s="364" customFormat="1" x14ac:dyDescent="0.25">
      <c r="C320" s="412">
        <f t="shared" si="41"/>
        <v>295</v>
      </c>
      <c r="D320" s="383"/>
      <c r="E320" s="383"/>
      <c r="F320" s="383"/>
      <c r="G320" s="383"/>
      <c r="H320" s="170"/>
      <c r="I320" s="164"/>
      <c r="J320" s="389"/>
      <c r="L320" s="412">
        <f t="shared" si="42"/>
        <v>295</v>
      </c>
      <c r="M320" s="383"/>
      <c r="N320" s="383"/>
      <c r="O320" s="383"/>
      <c r="P320" s="383"/>
      <c r="Q320" s="170"/>
      <c r="R320" s="164"/>
      <c r="S320" s="389"/>
      <c r="U320" s="412">
        <f t="shared" si="43"/>
        <v>295</v>
      </c>
      <c r="V320" s="383">
        <f t="shared" si="49"/>
        <v>0</v>
      </c>
      <c r="W320" s="383">
        <f t="shared" si="50"/>
        <v>0</v>
      </c>
      <c r="Y320" s="412">
        <f t="shared" si="44"/>
        <v>295</v>
      </c>
      <c r="Z320" s="383"/>
      <c r="AA320" s="383"/>
      <c r="AB320" s="170"/>
      <c r="AC320" s="164"/>
      <c r="AD320" s="389"/>
      <c r="AF320" s="412">
        <f t="shared" si="45"/>
        <v>295</v>
      </c>
      <c r="AG320" s="383"/>
      <c r="AH320" s="383"/>
      <c r="AI320" s="170"/>
      <c r="AJ320" s="164"/>
      <c r="AK320" s="389"/>
      <c r="AN320" s="412">
        <f t="shared" si="46"/>
        <v>295</v>
      </c>
      <c r="AO320" s="383"/>
      <c r="AP320" s="383"/>
      <c r="AQ320" s="170"/>
      <c r="AR320" s="164"/>
      <c r="AS320" s="389"/>
      <c r="AU320" s="412">
        <f t="shared" si="47"/>
        <v>295</v>
      </c>
      <c r="AV320" s="383"/>
      <c r="AW320" s="383"/>
      <c r="AX320" s="170"/>
      <c r="AY320" s="164"/>
      <c r="AZ320" s="389"/>
      <c r="BB320" s="412">
        <f t="shared" si="48"/>
        <v>295</v>
      </c>
      <c r="BC320" s="415"/>
      <c r="BD320" s="415"/>
    </row>
    <row r="321" spans="1:57" s="364" customFormat="1" x14ac:dyDescent="0.25">
      <c r="C321" s="412">
        <f t="shared" si="41"/>
        <v>296</v>
      </c>
      <c r="D321" s="383"/>
      <c r="E321" s="383"/>
      <c r="F321" s="383"/>
      <c r="G321" s="383"/>
      <c r="H321" s="170"/>
      <c r="I321" s="164"/>
      <c r="J321" s="389"/>
      <c r="L321" s="412">
        <f t="shared" si="42"/>
        <v>296</v>
      </c>
      <c r="M321" s="383"/>
      <c r="N321" s="383"/>
      <c r="O321" s="383"/>
      <c r="P321" s="383"/>
      <c r="Q321" s="170"/>
      <c r="R321" s="164"/>
      <c r="S321" s="389"/>
      <c r="U321" s="412">
        <f t="shared" si="43"/>
        <v>296</v>
      </c>
      <c r="V321" s="383">
        <f t="shared" si="49"/>
        <v>0</v>
      </c>
      <c r="W321" s="383">
        <f t="shared" si="50"/>
        <v>0</v>
      </c>
      <c r="Y321" s="412">
        <f t="shared" si="44"/>
        <v>296</v>
      </c>
      <c r="Z321" s="383"/>
      <c r="AA321" s="383"/>
      <c r="AB321" s="170"/>
      <c r="AC321" s="164"/>
      <c r="AD321" s="389"/>
      <c r="AF321" s="412">
        <f t="shared" si="45"/>
        <v>296</v>
      </c>
      <c r="AG321" s="383"/>
      <c r="AH321" s="383"/>
      <c r="AI321" s="170"/>
      <c r="AJ321" s="164"/>
      <c r="AK321" s="389"/>
      <c r="AN321" s="412">
        <f t="shared" si="46"/>
        <v>296</v>
      </c>
      <c r="AO321" s="383"/>
      <c r="AP321" s="383"/>
      <c r="AQ321" s="170"/>
      <c r="AR321" s="164"/>
      <c r="AS321" s="389"/>
      <c r="AU321" s="412">
        <f t="shared" si="47"/>
        <v>296</v>
      </c>
      <c r="AV321" s="383"/>
      <c r="AW321" s="383"/>
      <c r="AX321" s="170"/>
      <c r="AY321" s="164"/>
      <c r="AZ321" s="389"/>
      <c r="BB321" s="412">
        <f t="shared" si="48"/>
        <v>296</v>
      </c>
      <c r="BC321" s="415"/>
      <c r="BD321" s="415"/>
    </row>
    <row r="322" spans="1:57" s="364" customFormat="1" x14ac:dyDescent="0.25">
      <c r="C322" s="412">
        <f t="shared" si="41"/>
        <v>297</v>
      </c>
      <c r="D322" s="383"/>
      <c r="E322" s="383"/>
      <c r="F322" s="383"/>
      <c r="G322" s="383"/>
      <c r="H322" s="170"/>
      <c r="I322" s="164"/>
      <c r="J322" s="389"/>
      <c r="L322" s="412">
        <f t="shared" si="42"/>
        <v>297</v>
      </c>
      <c r="M322" s="383"/>
      <c r="N322" s="383"/>
      <c r="O322" s="383"/>
      <c r="P322" s="383"/>
      <c r="Q322" s="170"/>
      <c r="R322" s="164"/>
      <c r="S322" s="389"/>
      <c r="U322" s="412">
        <f t="shared" si="43"/>
        <v>297</v>
      </c>
      <c r="V322" s="383">
        <f t="shared" si="49"/>
        <v>0</v>
      </c>
      <c r="W322" s="383">
        <f t="shared" si="50"/>
        <v>0</v>
      </c>
      <c r="Y322" s="412">
        <f t="shared" si="44"/>
        <v>297</v>
      </c>
      <c r="Z322" s="383"/>
      <c r="AA322" s="383"/>
      <c r="AB322" s="170"/>
      <c r="AC322" s="164"/>
      <c r="AD322" s="389"/>
      <c r="AF322" s="412">
        <f t="shared" si="45"/>
        <v>297</v>
      </c>
      <c r="AG322" s="383"/>
      <c r="AH322" s="383"/>
      <c r="AI322" s="170"/>
      <c r="AJ322" s="164"/>
      <c r="AK322" s="389"/>
      <c r="AN322" s="412">
        <f t="shared" si="46"/>
        <v>297</v>
      </c>
      <c r="AO322" s="383"/>
      <c r="AP322" s="383"/>
      <c r="AQ322" s="170"/>
      <c r="AR322" s="164"/>
      <c r="AS322" s="389"/>
      <c r="AU322" s="412">
        <f t="shared" si="47"/>
        <v>297</v>
      </c>
      <c r="AV322" s="383"/>
      <c r="AW322" s="383"/>
      <c r="AX322" s="170"/>
      <c r="AY322" s="164"/>
      <c r="AZ322" s="389"/>
      <c r="BB322" s="412">
        <f t="shared" si="48"/>
        <v>297</v>
      </c>
      <c r="BC322" s="415"/>
      <c r="BD322" s="415"/>
    </row>
    <row r="323" spans="1:57" s="364" customFormat="1" x14ac:dyDescent="0.25">
      <c r="C323" s="412">
        <f t="shared" si="41"/>
        <v>298</v>
      </c>
      <c r="D323" s="383"/>
      <c r="E323" s="383"/>
      <c r="F323" s="383"/>
      <c r="G323" s="383"/>
      <c r="H323" s="170"/>
      <c r="I323" s="164"/>
      <c r="J323" s="389"/>
      <c r="L323" s="412">
        <f t="shared" si="42"/>
        <v>298</v>
      </c>
      <c r="M323" s="383"/>
      <c r="N323" s="383"/>
      <c r="O323" s="383"/>
      <c r="P323" s="383"/>
      <c r="Q323" s="170"/>
      <c r="R323" s="164"/>
      <c r="S323" s="389"/>
      <c r="U323" s="412">
        <f t="shared" si="43"/>
        <v>298</v>
      </c>
      <c r="V323" s="383">
        <f t="shared" si="49"/>
        <v>0</v>
      </c>
      <c r="W323" s="383">
        <f t="shared" si="50"/>
        <v>0</v>
      </c>
      <c r="Y323" s="412">
        <f t="shared" si="44"/>
        <v>298</v>
      </c>
      <c r="Z323" s="383"/>
      <c r="AA323" s="383"/>
      <c r="AB323" s="170"/>
      <c r="AC323" s="164"/>
      <c r="AD323" s="389"/>
      <c r="AF323" s="412">
        <f t="shared" si="45"/>
        <v>298</v>
      </c>
      <c r="AG323" s="383"/>
      <c r="AH323" s="383"/>
      <c r="AI323" s="170"/>
      <c r="AJ323" s="164"/>
      <c r="AK323" s="389"/>
      <c r="AN323" s="412">
        <f t="shared" si="46"/>
        <v>298</v>
      </c>
      <c r="AO323" s="383"/>
      <c r="AP323" s="383"/>
      <c r="AQ323" s="170"/>
      <c r="AR323" s="164"/>
      <c r="AS323" s="389"/>
      <c r="AU323" s="412">
        <f t="shared" si="47"/>
        <v>298</v>
      </c>
      <c r="AV323" s="383"/>
      <c r="AW323" s="383"/>
      <c r="AX323" s="170"/>
      <c r="AY323" s="164"/>
      <c r="AZ323" s="389"/>
      <c r="BB323" s="412">
        <f t="shared" si="48"/>
        <v>298</v>
      </c>
      <c r="BC323" s="415"/>
      <c r="BD323" s="415"/>
    </row>
    <row r="324" spans="1:57" s="364" customFormat="1" x14ac:dyDescent="0.25">
      <c r="C324" s="412">
        <f t="shared" si="41"/>
        <v>299</v>
      </c>
      <c r="D324" s="383"/>
      <c r="E324" s="383"/>
      <c r="F324" s="383"/>
      <c r="G324" s="383"/>
      <c r="H324" s="170"/>
      <c r="I324" s="164"/>
      <c r="J324" s="389"/>
      <c r="L324" s="412">
        <f t="shared" si="42"/>
        <v>299</v>
      </c>
      <c r="M324" s="383"/>
      <c r="N324" s="383"/>
      <c r="O324" s="383"/>
      <c r="P324" s="383"/>
      <c r="Q324" s="170"/>
      <c r="R324" s="164"/>
      <c r="S324" s="389"/>
      <c r="U324" s="412">
        <f t="shared" si="43"/>
        <v>299</v>
      </c>
      <c r="V324" s="383">
        <f t="shared" si="49"/>
        <v>0</v>
      </c>
      <c r="W324" s="383">
        <f t="shared" si="50"/>
        <v>0</v>
      </c>
      <c r="Y324" s="412">
        <f t="shared" si="44"/>
        <v>299</v>
      </c>
      <c r="Z324" s="383"/>
      <c r="AA324" s="383"/>
      <c r="AB324" s="170"/>
      <c r="AC324" s="164"/>
      <c r="AD324" s="389"/>
      <c r="AF324" s="412">
        <f t="shared" si="45"/>
        <v>299</v>
      </c>
      <c r="AG324" s="383"/>
      <c r="AH324" s="383"/>
      <c r="AI324" s="170"/>
      <c r="AJ324" s="164"/>
      <c r="AK324" s="389"/>
      <c r="AN324" s="412">
        <f t="shared" si="46"/>
        <v>299</v>
      </c>
      <c r="AO324" s="383"/>
      <c r="AP324" s="383"/>
      <c r="AQ324" s="170"/>
      <c r="AR324" s="164"/>
      <c r="AS324" s="389"/>
      <c r="AU324" s="412">
        <f t="shared" si="47"/>
        <v>299</v>
      </c>
      <c r="AV324" s="383"/>
      <c r="AW324" s="383"/>
      <c r="AX324" s="170"/>
      <c r="AY324" s="164"/>
      <c r="AZ324" s="389"/>
      <c r="BB324" s="412">
        <f t="shared" si="48"/>
        <v>299</v>
      </c>
      <c r="BC324" s="415"/>
      <c r="BD324" s="415"/>
    </row>
    <row r="325" spans="1:57" s="364" customFormat="1" x14ac:dyDescent="0.25">
      <c r="C325" s="412">
        <f t="shared" si="41"/>
        <v>300</v>
      </c>
      <c r="D325" s="383"/>
      <c r="E325" s="383"/>
      <c r="F325" s="383"/>
      <c r="G325" s="383"/>
      <c r="H325" s="170"/>
      <c r="I325" s="164"/>
      <c r="J325" s="389"/>
      <c r="L325" s="412">
        <f t="shared" si="42"/>
        <v>300</v>
      </c>
      <c r="M325" s="383"/>
      <c r="N325" s="383"/>
      <c r="O325" s="383"/>
      <c r="P325" s="383"/>
      <c r="Q325" s="170"/>
      <c r="R325" s="164"/>
      <c r="S325" s="389"/>
      <c r="U325" s="412">
        <f t="shared" si="43"/>
        <v>300</v>
      </c>
      <c r="V325" s="383">
        <f t="shared" si="49"/>
        <v>0</v>
      </c>
      <c r="W325" s="383">
        <f t="shared" si="50"/>
        <v>0</v>
      </c>
      <c r="Y325" s="412">
        <f t="shared" si="44"/>
        <v>300</v>
      </c>
      <c r="Z325" s="383"/>
      <c r="AA325" s="383"/>
      <c r="AB325" s="170"/>
      <c r="AC325" s="164"/>
      <c r="AD325" s="389"/>
      <c r="AF325" s="412">
        <f t="shared" si="45"/>
        <v>300</v>
      </c>
      <c r="AG325" s="383"/>
      <c r="AH325" s="383"/>
      <c r="AI325" s="170"/>
      <c r="AJ325" s="164"/>
      <c r="AK325" s="389"/>
      <c r="AN325" s="412">
        <f t="shared" si="46"/>
        <v>300</v>
      </c>
      <c r="AO325" s="383"/>
      <c r="AP325" s="383"/>
      <c r="AQ325" s="170"/>
      <c r="AR325" s="164"/>
      <c r="AS325" s="389"/>
      <c r="AU325" s="412">
        <f t="shared" si="47"/>
        <v>300</v>
      </c>
      <c r="AV325" s="383"/>
      <c r="AW325" s="383"/>
      <c r="AX325" s="170"/>
      <c r="AY325" s="164"/>
      <c r="AZ325" s="389"/>
      <c r="BB325" s="412">
        <f t="shared" si="48"/>
        <v>300</v>
      </c>
      <c r="BC325" s="415"/>
      <c r="BD325" s="415"/>
    </row>
    <row r="326" spans="1:57"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c r="AC326" s="26"/>
      <c r="AD326" s="26"/>
      <c r="AE326" s="26"/>
      <c r="AF326" s="26"/>
      <c r="AG326" s="26"/>
      <c r="AH326" s="26"/>
      <c r="AI326" s="26"/>
      <c r="AJ326" s="26"/>
      <c r="AK326" s="26"/>
      <c r="AL326" s="26"/>
      <c r="AM326" s="26"/>
      <c r="AN326" s="26"/>
      <c r="AO326" s="26"/>
      <c r="AP326" s="26"/>
      <c r="AQ326" s="26"/>
      <c r="AR326" s="26"/>
      <c r="AS326" s="26"/>
      <c r="AT326" s="26"/>
      <c r="AU326" s="26"/>
      <c r="AV326" s="26"/>
      <c r="AW326" s="26"/>
      <c r="AX326" s="26"/>
      <c r="AY326" s="26"/>
      <c r="AZ326" s="26"/>
      <c r="BA326" s="26"/>
      <c r="BB326" s="26"/>
      <c r="BC326" s="26"/>
      <c r="BD326" s="26"/>
      <c r="BE326" s="26"/>
    </row>
  </sheetData>
  <mergeCells count="10">
    <mergeCell ref="AN22:AS22"/>
    <mergeCell ref="AU22:AZ22"/>
    <mergeCell ref="C22:J22"/>
    <mergeCell ref="C11:J11"/>
    <mergeCell ref="L22:S22"/>
    <mergeCell ref="Y22:AD22"/>
    <mergeCell ref="AF22:AK22"/>
    <mergeCell ref="AG19:AH19"/>
    <mergeCell ref="AQ19:AR19"/>
    <mergeCell ref="AV19:AW19"/>
  </mergeCells>
  <conditionalFormatting sqref="D26:J325 Z26:AD325">
    <cfRule type="cellIs" dxfId="35" priority="70" operator="equal">
      <formula>0</formula>
    </cfRule>
  </conditionalFormatting>
  <conditionalFormatting sqref="E15">
    <cfRule type="cellIs" dxfId="34" priority="56" operator="equal">
      <formula>0</formula>
    </cfRule>
  </conditionalFormatting>
  <conditionalFormatting sqref="E17">
    <cfRule type="cellIs" dxfId="33" priority="55" operator="equal">
      <formula>0</formula>
    </cfRule>
  </conditionalFormatting>
  <conditionalFormatting sqref="M26:P325 R26:R325">
    <cfRule type="cellIs" dxfId="32" priority="48" operator="equal">
      <formula>0</formula>
    </cfRule>
  </conditionalFormatting>
  <conditionalFormatting sqref="Q26:Q325">
    <cfRule type="cellIs" dxfId="31" priority="46" operator="equal">
      <formula>0</formula>
    </cfRule>
  </conditionalFormatting>
  <conditionalFormatting sqref="S26:S325">
    <cfRule type="cellIs" dxfId="30" priority="45" operator="equal">
      <formula>0</formula>
    </cfRule>
  </conditionalFormatting>
  <conditionalFormatting sqref="AA15">
    <cfRule type="cellIs" dxfId="29" priority="43" operator="equal">
      <formula>0</formula>
    </cfRule>
  </conditionalFormatting>
  <conditionalFormatting sqref="AA17">
    <cfRule type="cellIs" dxfId="28" priority="42" operator="equal">
      <formula>0</formula>
    </cfRule>
  </conditionalFormatting>
  <conditionalFormatting sqref="AG26:AK28 AG50:AH325 AG29:AG49 AI29:AK325">
    <cfRule type="cellIs" dxfId="27" priority="41" operator="equal">
      <formula>0</formula>
    </cfRule>
  </conditionalFormatting>
  <conditionalFormatting sqref="AH29:AH49">
    <cfRule type="cellIs" dxfId="26" priority="40" operator="equal">
      <formula>0</formula>
    </cfRule>
  </conditionalFormatting>
  <conditionalFormatting sqref="AO26:AS325">
    <cfRule type="cellIs" dxfId="25" priority="39" operator="equal">
      <formula>0</formula>
    </cfRule>
  </conditionalFormatting>
  <conditionalFormatting sqref="AP15">
    <cfRule type="cellIs" dxfId="24" priority="38" operator="equal">
      <formula>0</formula>
    </cfRule>
  </conditionalFormatting>
  <conditionalFormatting sqref="AP17">
    <cfRule type="cellIs" dxfId="23" priority="37" operator="equal">
      <formula>0</formula>
    </cfRule>
  </conditionalFormatting>
  <conditionalFormatting sqref="AV26:AZ28 AV50:AW325 AV29:AV49 AX29:AZ325">
    <cfRule type="cellIs" dxfId="22" priority="36" operator="equal">
      <formula>0</formula>
    </cfRule>
  </conditionalFormatting>
  <conditionalFormatting sqref="AW29:AW49">
    <cfRule type="cellIs" dxfId="21" priority="35" operator="equal">
      <formula>0</formula>
    </cfRule>
  </conditionalFormatting>
  <conditionalFormatting sqref="E23:I23">
    <cfRule type="cellIs" dxfId="20" priority="34" operator="equal">
      <formula>0</formula>
    </cfRule>
  </conditionalFormatting>
  <conditionalFormatting sqref="AI23">
    <cfRule type="cellIs" dxfId="19" priority="8" operator="equal">
      <formula>0</formula>
    </cfRule>
  </conditionalFormatting>
  <conditionalFormatting sqref="BC23:BD23">
    <cfRule type="cellIs" dxfId="18" priority="27" operator="equal">
      <formula>0</formula>
    </cfRule>
  </conditionalFormatting>
  <conditionalFormatting sqref="V23:W23">
    <cfRule type="cellIs" dxfId="17" priority="26" operator="equal">
      <formula>0</formula>
    </cfRule>
  </conditionalFormatting>
  <conditionalFormatting sqref="V26:W325">
    <cfRule type="cellIs" dxfId="16" priority="25" operator="equal">
      <formula>0</formula>
    </cfRule>
  </conditionalFormatting>
  <conditionalFormatting sqref="Q23:R23">
    <cfRule type="cellIs" dxfId="15" priority="24" operator="equal">
      <formula>0</formula>
    </cfRule>
  </conditionalFormatting>
  <conditionalFormatting sqref="N23">
    <cfRule type="cellIs" dxfId="14" priority="23" operator="equal">
      <formula>0</formula>
    </cfRule>
  </conditionalFormatting>
  <conditionalFormatting sqref="O23:P23">
    <cfRule type="cellIs" dxfId="13" priority="22" operator="equal">
      <formula>0</formula>
    </cfRule>
  </conditionalFormatting>
  <conditionalFormatting sqref="AA23">
    <cfRule type="cellIs" dxfId="12" priority="21" operator="equal">
      <formula>0</formula>
    </cfRule>
  </conditionalFormatting>
  <conditionalFormatting sqref="AB23">
    <cfRule type="cellIs" dxfId="11" priority="20" operator="equal">
      <formula>0</formula>
    </cfRule>
  </conditionalFormatting>
  <conditionalFormatting sqref="AC23">
    <cfRule type="cellIs" dxfId="10" priority="19" operator="equal">
      <formula>0</formula>
    </cfRule>
  </conditionalFormatting>
  <conditionalFormatting sqref="AH23">
    <cfRule type="cellIs" dxfId="9" priority="9" operator="equal">
      <formula>0</formula>
    </cfRule>
  </conditionalFormatting>
  <conditionalFormatting sqref="AJ23">
    <cfRule type="cellIs" dxfId="8" priority="7" operator="equal">
      <formula>0</formula>
    </cfRule>
  </conditionalFormatting>
  <conditionalFormatting sqref="AP23">
    <cfRule type="cellIs" dxfId="7" priority="6" operator="equal">
      <formula>0</formula>
    </cfRule>
  </conditionalFormatting>
  <conditionalFormatting sqref="AQ23">
    <cfRule type="cellIs" dxfId="6" priority="5" operator="equal">
      <formula>0</formula>
    </cfRule>
  </conditionalFormatting>
  <conditionalFormatting sqref="AR23">
    <cfRule type="cellIs" dxfId="5" priority="4" operator="equal">
      <formula>0</formula>
    </cfRule>
  </conditionalFormatting>
  <conditionalFormatting sqref="AW23">
    <cfRule type="cellIs" dxfId="4" priority="3" operator="equal">
      <formula>0</formula>
    </cfRule>
  </conditionalFormatting>
  <conditionalFormatting sqref="AX23">
    <cfRule type="cellIs" dxfId="3" priority="2" operator="equal">
      <formula>0</formula>
    </cfRule>
  </conditionalFormatting>
  <conditionalFormatting sqref="AY23">
    <cfRule type="cellIs" dxfId="2" priority="1" operator="equal">
      <formula>0</formula>
    </cfRule>
  </conditionalFormatting>
  <printOptions horizontalCentered="1"/>
  <pageMargins left="0.31496062992125984" right="0.31496062992125984" top="0.74803149606299213" bottom="0.74803149606299213" header="0.31496062992125984" footer="0.31496062992125984"/>
  <pageSetup scale="34" fitToHeight="6" orientation="landscape" r:id="rId1"/>
  <ignoredErrors>
    <ignoredError sqref="H26:J26"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pageSetUpPr fitToPage="1"/>
  </sheetPr>
  <dimension ref="A1:I48"/>
  <sheetViews>
    <sheetView showGridLines="0" zoomScale="85" zoomScaleNormal="85" workbookViewId="0">
      <selection activeCell="B16" sqref="B16"/>
    </sheetView>
  </sheetViews>
  <sheetFormatPr baseColWidth="10" defaultColWidth="11.42578125" defaultRowHeight="15" x14ac:dyDescent="0.25"/>
  <cols>
    <col min="1" max="1" width="11.42578125" style="27"/>
    <col min="2" max="2" width="44.7109375" style="27" customWidth="1"/>
    <col min="3" max="3" width="18.42578125" style="27" customWidth="1"/>
    <col min="4" max="4" width="18.140625" style="27" customWidth="1"/>
    <col min="5" max="5" width="17.42578125" style="27" customWidth="1"/>
    <col min="6" max="6" width="14" style="27" customWidth="1"/>
    <col min="7" max="7" width="14.42578125" style="27" customWidth="1"/>
    <col min="8" max="16384" width="11.42578125" style="27"/>
  </cols>
  <sheetData>
    <row r="1" spans="1:9" x14ac:dyDescent="0.25">
      <c r="A1" s="323"/>
      <c r="B1" s="323"/>
      <c r="C1" s="323"/>
      <c r="D1" s="323"/>
      <c r="E1" s="323"/>
      <c r="F1" s="323"/>
      <c r="G1" s="323"/>
      <c r="H1" s="323"/>
      <c r="I1" s="323"/>
    </row>
    <row r="2" spans="1:9" x14ac:dyDescent="0.25">
      <c r="A2" s="323"/>
      <c r="B2" s="40"/>
      <c r="C2" s="88" t="str">
        <f>'PE-4'!$C$2</f>
        <v xml:space="preserve">Concurso Público Internacional Mixto No. </v>
      </c>
      <c r="D2" s="56"/>
      <c r="E2" s="56"/>
      <c r="F2" s="56"/>
      <c r="G2" s="56"/>
      <c r="H2" s="323"/>
      <c r="I2" s="323"/>
    </row>
    <row r="3" spans="1:9" x14ac:dyDescent="0.25">
      <c r="A3" s="323"/>
      <c r="B3" s="40"/>
      <c r="C3" s="89"/>
      <c r="D3" s="37"/>
      <c r="E3" s="36"/>
      <c r="F3" s="36"/>
      <c r="G3" s="36"/>
      <c r="H3" s="323"/>
      <c r="I3" s="323"/>
    </row>
    <row r="4" spans="1:9" x14ac:dyDescent="0.25">
      <c r="A4" s="323"/>
      <c r="B4" s="40"/>
      <c r="C4" s="88" t="str">
        <f>'PE-4'!$C$4</f>
        <v>Proyecto de Construcción del Hospital General de Zona de 144 camas, en Bahía de Banderas, Nayarit</v>
      </c>
      <c r="D4" s="56"/>
      <c r="E4" s="56"/>
      <c r="F4" s="56"/>
      <c r="G4" s="56"/>
      <c r="H4" s="323"/>
      <c r="I4" s="323"/>
    </row>
    <row r="5" spans="1:9" x14ac:dyDescent="0.25">
      <c r="A5" s="323"/>
      <c r="B5" s="79"/>
      <c r="C5" s="79"/>
      <c r="D5" s="79"/>
      <c r="E5" s="324"/>
      <c r="F5" s="324"/>
      <c r="G5" s="324"/>
      <c r="H5" s="324"/>
      <c r="I5" s="323"/>
    </row>
    <row r="6" spans="1:9" x14ac:dyDescent="0.25">
      <c r="A6" s="323"/>
      <c r="B6" s="80" t="s">
        <v>233</v>
      </c>
      <c r="C6" s="79"/>
      <c r="D6" s="79"/>
      <c r="E6" s="324"/>
      <c r="F6" s="324"/>
      <c r="G6" s="324"/>
      <c r="H6" s="324"/>
      <c r="I6" s="323"/>
    </row>
    <row r="7" spans="1:9" x14ac:dyDescent="0.25">
      <c r="A7" s="323"/>
      <c r="B7" s="81"/>
      <c r="C7" s="79"/>
      <c r="D7" s="79"/>
      <c r="E7" s="79"/>
      <c r="F7" s="79"/>
      <c r="G7" s="79"/>
      <c r="H7" s="323"/>
      <c r="I7" s="323"/>
    </row>
    <row r="8" spans="1:9" x14ac:dyDescent="0.25">
      <c r="A8" s="323"/>
      <c r="B8" s="62" t="s">
        <v>0</v>
      </c>
      <c r="C8" s="517"/>
      <c r="D8" s="518"/>
      <c r="E8" s="518"/>
      <c r="F8" s="518"/>
      <c r="G8" s="519"/>
      <c r="H8" s="323"/>
      <c r="I8" s="323"/>
    </row>
    <row r="9" spans="1:9" x14ac:dyDescent="0.25">
      <c r="A9" s="323"/>
      <c r="B9" s="63" t="s">
        <v>1</v>
      </c>
      <c r="C9" s="242"/>
      <c r="D9" s="70" t="s">
        <v>129</v>
      </c>
      <c r="E9" s="78"/>
      <c r="F9" s="39"/>
      <c r="G9" s="39"/>
      <c r="H9" s="323"/>
      <c r="I9" s="323"/>
    </row>
    <row r="10" spans="1:9" x14ac:dyDescent="0.25">
      <c r="A10" s="323"/>
      <c r="B10" s="323"/>
      <c r="C10" s="323"/>
      <c r="D10" s="323"/>
      <c r="E10" s="323"/>
      <c r="F10" s="323"/>
      <c r="G10" s="323"/>
      <c r="H10" s="323"/>
      <c r="I10" s="323"/>
    </row>
    <row r="11" spans="1:9" ht="15" customHeight="1" x14ac:dyDescent="0.25">
      <c r="A11" s="323"/>
      <c r="B11" s="538" t="s">
        <v>418</v>
      </c>
      <c r="C11" s="538"/>
      <c r="D11" s="538"/>
      <c r="E11" s="538"/>
      <c r="F11" s="538"/>
      <c r="G11" s="538"/>
      <c r="H11" s="285"/>
      <c r="I11" s="323"/>
    </row>
    <row r="12" spans="1:9" x14ac:dyDescent="0.25">
      <c r="A12" s="323"/>
      <c r="B12" s="538"/>
      <c r="C12" s="538"/>
      <c r="D12" s="538"/>
      <c r="E12" s="538"/>
      <c r="F12" s="538"/>
      <c r="G12" s="538"/>
      <c r="H12" s="285"/>
      <c r="I12" s="323"/>
    </row>
    <row r="13" spans="1:9" ht="45" customHeight="1" x14ac:dyDescent="0.25">
      <c r="A13" s="323"/>
      <c r="B13" s="538"/>
      <c r="C13" s="538"/>
      <c r="D13" s="538"/>
      <c r="E13" s="538"/>
      <c r="F13" s="538"/>
      <c r="G13" s="538"/>
      <c r="H13" s="285"/>
      <c r="I13" s="323"/>
    </row>
    <row r="14" spans="1:9" x14ac:dyDescent="0.25">
      <c r="A14" s="323"/>
      <c r="B14" s="323"/>
      <c r="C14" s="306"/>
      <c r="D14" s="306"/>
      <c r="E14" s="306"/>
      <c r="F14" s="306"/>
      <c r="G14" s="306"/>
      <c r="H14" s="306"/>
      <c r="I14" s="323"/>
    </row>
    <row r="15" spans="1:9" x14ac:dyDescent="0.25">
      <c r="A15" s="323"/>
      <c r="B15" s="30" t="s">
        <v>130</v>
      </c>
      <c r="C15" s="323"/>
      <c r="D15" s="243"/>
      <c r="E15" s="323"/>
      <c r="F15" s="323"/>
      <c r="G15" s="323"/>
      <c r="H15" s="323"/>
      <c r="I15" s="323"/>
    </row>
    <row r="16" spans="1:9" x14ac:dyDescent="0.25">
      <c r="A16" s="323"/>
      <c r="B16" s="323" t="s">
        <v>113</v>
      </c>
      <c r="C16" s="323"/>
      <c r="D16" s="323"/>
      <c r="E16" s="323"/>
      <c r="F16" s="323"/>
      <c r="G16" s="323"/>
      <c r="H16" s="323"/>
      <c r="I16" s="323"/>
    </row>
    <row r="17" spans="1:9" x14ac:dyDescent="0.25">
      <c r="A17" s="323"/>
      <c r="B17" s="323" t="s">
        <v>243</v>
      </c>
      <c r="C17" s="323"/>
      <c r="D17" s="323"/>
      <c r="E17" s="323"/>
      <c r="F17" s="323"/>
      <c r="G17" s="323"/>
      <c r="H17" s="323"/>
      <c r="I17" s="323"/>
    </row>
    <row r="18" spans="1:9" x14ac:dyDescent="0.25">
      <c r="A18" s="323"/>
      <c r="B18" s="126" t="s">
        <v>55</v>
      </c>
      <c r="C18" s="126" t="s">
        <v>56</v>
      </c>
      <c r="D18" s="126" t="s">
        <v>57</v>
      </c>
      <c r="E18" s="126" t="s">
        <v>58</v>
      </c>
      <c r="F18" s="126" t="s">
        <v>59</v>
      </c>
      <c r="G18" s="126" t="s">
        <v>60</v>
      </c>
      <c r="H18" s="323"/>
      <c r="I18" s="323"/>
    </row>
    <row r="19" spans="1:9" x14ac:dyDescent="0.25">
      <c r="A19" s="323"/>
      <c r="B19" s="127" t="s">
        <v>107</v>
      </c>
      <c r="C19" s="188"/>
      <c r="D19" s="188"/>
      <c r="E19" s="188"/>
      <c r="F19" s="188"/>
      <c r="G19" s="188"/>
      <c r="H19" s="323"/>
      <c r="I19" s="323"/>
    </row>
    <row r="20" spans="1:9" x14ac:dyDescent="0.25">
      <c r="A20" s="323"/>
      <c r="B20" s="128" t="s">
        <v>67</v>
      </c>
      <c r="C20" s="188"/>
      <c r="D20" s="188"/>
      <c r="E20" s="188"/>
      <c r="F20" s="188"/>
      <c r="G20" s="188"/>
      <c r="H20" s="323"/>
      <c r="I20" s="323"/>
    </row>
    <row r="21" spans="1:9" x14ac:dyDescent="0.25">
      <c r="A21" s="323"/>
      <c r="B21" s="129" t="s">
        <v>69</v>
      </c>
      <c r="C21" s="188"/>
      <c r="D21" s="188"/>
      <c r="E21" s="188"/>
      <c r="F21" s="188"/>
      <c r="G21" s="188"/>
      <c r="H21" s="323"/>
      <c r="I21" s="323"/>
    </row>
    <row r="22" spans="1:9" x14ac:dyDescent="0.25">
      <c r="A22" s="323"/>
      <c r="B22" s="130" t="s">
        <v>108</v>
      </c>
      <c r="C22" s="188"/>
      <c r="D22" s="188"/>
      <c r="E22" s="188"/>
      <c r="F22" s="188"/>
      <c r="G22" s="188"/>
      <c r="H22" s="323"/>
      <c r="I22" s="323"/>
    </row>
    <row r="23" spans="1:9" x14ac:dyDescent="0.25">
      <c r="A23" s="323"/>
      <c r="B23" s="128" t="s">
        <v>67</v>
      </c>
      <c r="C23" s="188"/>
      <c r="D23" s="188"/>
      <c r="E23" s="188"/>
      <c r="F23" s="188"/>
      <c r="G23" s="188"/>
      <c r="H23" s="323"/>
      <c r="I23" s="323"/>
    </row>
    <row r="24" spans="1:9" x14ac:dyDescent="0.25">
      <c r="A24" s="323"/>
      <c r="B24" s="127" t="s">
        <v>109</v>
      </c>
      <c r="C24" s="188"/>
      <c r="D24" s="188"/>
      <c r="E24" s="188"/>
      <c r="F24" s="188"/>
      <c r="G24" s="188"/>
      <c r="H24" s="323"/>
      <c r="I24" s="323"/>
    </row>
    <row r="25" spans="1:9" x14ac:dyDescent="0.25">
      <c r="A25" s="323"/>
      <c r="B25" s="128" t="s">
        <v>67</v>
      </c>
      <c r="C25" s="188"/>
      <c r="D25" s="188"/>
      <c r="E25" s="188"/>
      <c r="F25" s="188"/>
      <c r="G25" s="188"/>
      <c r="H25" s="323"/>
      <c r="I25" s="323"/>
    </row>
    <row r="26" spans="1:9" x14ac:dyDescent="0.25">
      <c r="A26" s="323"/>
      <c r="B26" s="129" t="s">
        <v>69</v>
      </c>
      <c r="C26" s="188"/>
      <c r="D26" s="188"/>
      <c r="E26" s="188"/>
      <c r="F26" s="188"/>
      <c r="G26" s="188"/>
      <c r="H26" s="323"/>
      <c r="I26" s="323"/>
    </row>
    <row r="27" spans="1:9" ht="25.5" x14ac:dyDescent="0.25">
      <c r="A27" s="323"/>
      <c r="B27" s="131" t="s">
        <v>110</v>
      </c>
      <c r="C27" s="188"/>
      <c r="D27" s="188"/>
      <c r="E27" s="188"/>
      <c r="F27" s="188"/>
      <c r="G27" s="188"/>
      <c r="H27" s="323"/>
      <c r="I27" s="323"/>
    </row>
    <row r="28" spans="1:9" x14ac:dyDescent="0.25">
      <c r="A28" s="323"/>
      <c r="B28" s="128" t="s">
        <v>67</v>
      </c>
      <c r="C28" s="188"/>
      <c r="D28" s="188"/>
      <c r="E28" s="188"/>
      <c r="F28" s="188"/>
      <c r="G28" s="188"/>
      <c r="H28" s="323"/>
      <c r="I28" s="323"/>
    </row>
    <row r="29" spans="1:9" x14ac:dyDescent="0.25">
      <c r="A29" s="323"/>
      <c r="B29" s="129" t="s">
        <v>68</v>
      </c>
      <c r="C29" s="188"/>
      <c r="D29" s="188"/>
      <c r="E29" s="188"/>
      <c r="F29" s="188"/>
      <c r="G29" s="188"/>
      <c r="H29" s="323"/>
      <c r="I29" s="323"/>
    </row>
    <row r="30" spans="1:9" x14ac:dyDescent="0.25">
      <c r="A30" s="323"/>
      <c r="B30" s="31"/>
      <c r="C30" s="32"/>
      <c r="D30" s="31"/>
      <c r="E30" s="32"/>
      <c r="F30" s="33"/>
      <c r="G30" s="32"/>
      <c r="H30" s="323"/>
      <c r="I30" s="323"/>
    </row>
    <row r="31" spans="1:9" x14ac:dyDescent="0.25">
      <c r="A31" s="323"/>
      <c r="B31" s="323"/>
      <c r="C31" s="323"/>
      <c r="D31" s="323"/>
      <c r="E31" s="323"/>
      <c r="F31" s="323"/>
      <c r="G31" s="323"/>
      <c r="H31" s="323"/>
      <c r="I31" s="323"/>
    </row>
    <row r="32" spans="1:9" x14ac:dyDescent="0.25">
      <c r="A32" s="323"/>
      <c r="B32" s="30" t="s">
        <v>62</v>
      </c>
      <c r="C32" s="323"/>
      <c r="D32" s="323"/>
      <c r="E32" s="323"/>
      <c r="F32" s="323"/>
      <c r="G32" s="323"/>
      <c r="H32" s="323"/>
      <c r="I32" s="323"/>
    </row>
    <row r="33" spans="1:9" x14ac:dyDescent="0.25">
      <c r="A33" s="323"/>
      <c r="B33" s="323" t="s">
        <v>113</v>
      </c>
      <c r="C33" s="323"/>
      <c r="D33" s="323"/>
      <c r="E33" s="323"/>
      <c r="F33" s="323"/>
      <c r="G33" s="323"/>
      <c r="H33" s="323"/>
      <c r="I33" s="323"/>
    </row>
    <row r="34" spans="1:9" x14ac:dyDescent="0.25">
      <c r="A34" s="323"/>
      <c r="B34" s="323" t="s">
        <v>243</v>
      </c>
      <c r="C34" s="34"/>
      <c r="D34" s="34"/>
      <c r="E34" s="35"/>
      <c r="F34" s="34"/>
      <c r="G34" s="34"/>
      <c r="H34" s="323"/>
      <c r="I34" s="323"/>
    </row>
    <row r="35" spans="1:9" x14ac:dyDescent="0.25">
      <c r="A35" s="323"/>
      <c r="B35" s="126" t="s">
        <v>55</v>
      </c>
      <c r="C35" s="126" t="s">
        <v>56</v>
      </c>
      <c r="D35" s="126" t="s">
        <v>57</v>
      </c>
      <c r="E35" s="126" t="s">
        <v>58</v>
      </c>
      <c r="F35" s="126" t="s">
        <v>59</v>
      </c>
      <c r="G35" s="126" t="s">
        <v>60</v>
      </c>
      <c r="H35" s="323"/>
      <c r="I35" s="323"/>
    </row>
    <row r="36" spans="1:9" x14ac:dyDescent="0.25">
      <c r="A36" s="323"/>
      <c r="B36" s="127" t="s">
        <v>111</v>
      </c>
      <c r="C36" s="188"/>
      <c r="D36" s="188"/>
      <c r="E36" s="188"/>
      <c r="F36" s="188"/>
      <c r="G36" s="188"/>
      <c r="H36" s="323"/>
      <c r="I36" s="323"/>
    </row>
    <row r="37" spans="1:9" x14ac:dyDescent="0.25">
      <c r="A37" s="323"/>
      <c r="B37" s="132" t="s">
        <v>66</v>
      </c>
      <c r="C37" s="188"/>
      <c r="D37" s="188"/>
      <c r="E37" s="188"/>
      <c r="F37" s="188"/>
      <c r="G37" s="188"/>
      <c r="H37" s="323"/>
      <c r="I37" s="323"/>
    </row>
    <row r="38" spans="1:9" x14ac:dyDescent="0.25">
      <c r="A38" s="323"/>
      <c r="B38" s="129" t="s">
        <v>65</v>
      </c>
      <c r="C38" s="188"/>
      <c r="D38" s="188"/>
      <c r="E38" s="188"/>
      <c r="F38" s="188"/>
      <c r="G38" s="188"/>
      <c r="H38" s="323"/>
      <c r="I38" s="323"/>
    </row>
    <row r="39" spans="1:9" x14ac:dyDescent="0.25">
      <c r="A39" s="323"/>
      <c r="B39" s="127" t="s">
        <v>61</v>
      </c>
      <c r="C39" s="188"/>
      <c r="D39" s="188"/>
      <c r="E39" s="188"/>
      <c r="F39" s="188"/>
      <c r="G39" s="188"/>
      <c r="H39" s="323"/>
      <c r="I39" s="323"/>
    </row>
    <row r="40" spans="1:9" x14ac:dyDescent="0.25">
      <c r="A40" s="323"/>
      <c r="B40" s="128" t="s">
        <v>67</v>
      </c>
      <c r="C40" s="188"/>
      <c r="D40" s="188"/>
      <c r="E40" s="188"/>
      <c r="F40" s="188"/>
      <c r="G40" s="188"/>
      <c r="H40" s="323"/>
      <c r="I40" s="323"/>
    </row>
    <row r="41" spans="1:9" ht="25.5" x14ac:dyDescent="0.25">
      <c r="A41" s="323"/>
      <c r="B41" s="131" t="s">
        <v>112</v>
      </c>
      <c r="C41" s="188"/>
      <c r="D41" s="188"/>
      <c r="E41" s="188"/>
      <c r="F41" s="188"/>
      <c r="G41" s="188"/>
      <c r="H41" s="323"/>
      <c r="I41" s="323"/>
    </row>
    <row r="42" spans="1:9" x14ac:dyDescent="0.25">
      <c r="A42" s="323"/>
      <c r="B42" s="132" t="s">
        <v>66</v>
      </c>
      <c r="C42" s="188"/>
      <c r="D42" s="188"/>
      <c r="E42" s="188"/>
      <c r="F42" s="188"/>
      <c r="G42" s="188"/>
      <c r="H42" s="323"/>
      <c r="I42" s="323"/>
    </row>
    <row r="43" spans="1:9" x14ac:dyDescent="0.25">
      <c r="A43" s="323"/>
      <c r="B43" s="129" t="s">
        <v>65</v>
      </c>
      <c r="C43" s="188"/>
      <c r="D43" s="188"/>
      <c r="E43" s="188"/>
      <c r="F43" s="188"/>
      <c r="G43" s="188"/>
      <c r="H43" s="323"/>
      <c r="I43" s="323"/>
    </row>
    <row r="44" spans="1:9" x14ac:dyDescent="0.25">
      <c r="A44" s="323"/>
      <c r="B44" s="131" t="s">
        <v>63</v>
      </c>
      <c r="C44" s="188"/>
      <c r="D44" s="188"/>
      <c r="E44" s="188"/>
      <c r="F44" s="188"/>
      <c r="G44" s="188"/>
      <c r="H44" s="323"/>
      <c r="I44" s="323"/>
    </row>
    <row r="45" spans="1:9" x14ac:dyDescent="0.25">
      <c r="A45" s="323"/>
      <c r="B45" s="133" t="s">
        <v>64</v>
      </c>
      <c r="C45" s="188"/>
      <c r="D45" s="188"/>
      <c r="E45" s="188"/>
      <c r="F45" s="188"/>
      <c r="G45" s="188"/>
      <c r="H45" s="323"/>
      <c r="I45" s="323"/>
    </row>
    <row r="46" spans="1:9" x14ac:dyDescent="0.25">
      <c r="A46" s="323"/>
      <c r="B46" s="323"/>
      <c r="C46" s="323"/>
      <c r="D46" s="323"/>
      <c r="E46" s="323"/>
      <c r="F46" s="323"/>
      <c r="G46" s="323"/>
      <c r="H46" s="323"/>
      <c r="I46" s="323"/>
    </row>
    <row r="47" spans="1:9" x14ac:dyDescent="0.25">
      <c r="A47" s="323"/>
      <c r="B47" s="323"/>
      <c r="C47" s="323"/>
      <c r="D47" s="323"/>
      <c r="E47" s="323"/>
      <c r="F47" s="323"/>
      <c r="G47" s="323"/>
      <c r="H47" s="323"/>
      <c r="I47" s="323"/>
    </row>
    <row r="48" spans="1:9" x14ac:dyDescent="0.25">
      <c r="A48" s="323"/>
      <c r="B48" s="323"/>
      <c r="C48" s="323"/>
      <c r="D48" s="323"/>
      <c r="E48" s="323"/>
      <c r="F48" s="323"/>
      <c r="G48" s="323"/>
      <c r="H48" s="323"/>
      <c r="I48" s="323"/>
    </row>
  </sheetData>
  <mergeCells count="2">
    <mergeCell ref="B11:G13"/>
    <mergeCell ref="C8:G8"/>
  </mergeCells>
  <conditionalFormatting sqref="C19:G29">
    <cfRule type="cellIs" dxfId="1" priority="2" operator="equal">
      <formula>0</formula>
    </cfRule>
  </conditionalFormatting>
  <conditionalFormatting sqref="C36:G45">
    <cfRule type="cellIs" dxfId="0" priority="1" operator="equal">
      <formula>0</formula>
    </cfRule>
  </conditionalFormatting>
  <pageMargins left="0.70866141732283472" right="0.70866141732283472" top="0.74803149606299213" bottom="0.74803149606299213" header="0.31496062992125984" footer="0.31496062992125984"/>
  <pageSetup scale="56" fitToHeight="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18"/>
  <sheetViews>
    <sheetView showGridLines="0" topLeftCell="A64" zoomScale="130" zoomScaleNormal="130" workbookViewId="0">
      <selection activeCell="B6" sqref="B6:F6"/>
    </sheetView>
  </sheetViews>
  <sheetFormatPr baseColWidth="10" defaultColWidth="11.42578125" defaultRowHeight="15" x14ac:dyDescent="0.25"/>
  <cols>
    <col min="1" max="1" width="5.7109375" style="447" customWidth="1"/>
    <col min="2" max="2" width="3.7109375" style="447" customWidth="1"/>
    <col min="3" max="3" width="5.7109375" style="447" customWidth="1"/>
    <col min="4" max="4" width="13.42578125" style="447" customWidth="1"/>
    <col min="5" max="5" width="54" style="447" customWidth="1"/>
    <col min="6" max="6" width="12.42578125" style="447" customWidth="1"/>
    <col min="7" max="7" width="18" style="447" customWidth="1"/>
    <col min="8" max="8" width="11.42578125" style="447"/>
    <col min="9" max="9" width="54" style="447" bestFit="1" customWidth="1"/>
    <col min="10" max="16384" width="11.42578125" style="447"/>
  </cols>
  <sheetData>
    <row r="2" spans="2:7" x14ac:dyDescent="0.25">
      <c r="B2" s="88" t="s">
        <v>415</v>
      </c>
      <c r="C2" s="88"/>
      <c r="D2" s="88"/>
      <c r="E2" s="88"/>
      <c r="F2" s="88"/>
    </row>
    <row r="3" spans="2:7" x14ac:dyDescent="0.25">
      <c r="B3" s="89"/>
      <c r="C3" s="89"/>
      <c r="D3" s="89"/>
      <c r="E3" s="89"/>
      <c r="F3" s="89"/>
    </row>
    <row r="4" spans="2:7" ht="15" customHeight="1" x14ac:dyDescent="0.25">
      <c r="B4" s="461" t="s">
        <v>413</v>
      </c>
      <c r="C4" s="88"/>
      <c r="D4" s="88"/>
      <c r="E4" s="88"/>
      <c r="F4" s="88"/>
    </row>
    <row r="5" spans="2:7" x14ac:dyDescent="0.25">
      <c r="B5" s="364"/>
      <c r="C5" s="364"/>
      <c r="D5" s="364"/>
      <c r="E5" s="364"/>
      <c r="F5" s="364"/>
    </row>
    <row r="6" spans="2:7" x14ac:dyDescent="0.25">
      <c r="B6" s="580" t="s">
        <v>295</v>
      </c>
      <c r="C6" s="581"/>
      <c r="D6" s="581"/>
      <c r="E6" s="581"/>
      <c r="F6" s="581"/>
    </row>
    <row r="7" spans="2:7" x14ac:dyDescent="0.25">
      <c r="B7" s="364"/>
      <c r="C7" s="364"/>
      <c r="D7" s="427"/>
      <c r="E7" s="427"/>
      <c r="F7" s="427"/>
    </row>
    <row r="8" spans="2:7" ht="28.5" customHeight="1" x14ac:dyDescent="0.25">
      <c r="B8" s="579" t="s">
        <v>379</v>
      </c>
      <c r="C8" s="579"/>
      <c r="D8" s="579"/>
      <c r="E8" s="579"/>
      <c r="F8" s="579"/>
      <c r="G8" s="448"/>
    </row>
    <row r="9" spans="2:7" x14ac:dyDescent="0.25">
      <c r="B9" s="364"/>
      <c r="C9" s="364"/>
      <c r="D9" s="449"/>
      <c r="E9" s="449"/>
      <c r="F9" s="449"/>
      <c r="G9" s="448"/>
    </row>
    <row r="10" spans="2:7" ht="150" customHeight="1" x14ac:dyDescent="0.25">
      <c r="B10" s="578" t="s">
        <v>394</v>
      </c>
      <c r="C10" s="578"/>
      <c r="D10" s="578"/>
      <c r="E10" s="578"/>
      <c r="F10" s="578"/>
      <c r="G10" s="450"/>
    </row>
    <row r="11" spans="2:7" ht="12" customHeight="1" x14ac:dyDescent="0.25">
      <c r="B11" s="364"/>
      <c r="C11" s="364"/>
      <c r="D11" s="364"/>
      <c r="E11" s="364"/>
      <c r="F11" s="364"/>
    </row>
    <row r="12" spans="2:7" ht="46.5" customHeight="1" x14ac:dyDescent="0.25">
      <c r="B12" s="578" t="s">
        <v>395</v>
      </c>
      <c r="C12" s="578"/>
      <c r="D12" s="578"/>
      <c r="E12" s="578"/>
      <c r="F12" s="578"/>
    </row>
    <row r="13" spans="2:7" ht="12" customHeight="1" x14ac:dyDescent="0.25">
      <c r="B13" s="364"/>
      <c r="C13" s="364"/>
      <c r="D13" s="364"/>
      <c r="E13" s="364"/>
      <c r="F13" s="364"/>
    </row>
    <row r="14" spans="2:7" ht="45" customHeight="1" x14ac:dyDescent="0.25">
      <c r="B14" s="579" t="s">
        <v>370</v>
      </c>
      <c r="C14" s="579"/>
      <c r="D14" s="579"/>
      <c r="E14" s="579"/>
      <c r="F14" s="579"/>
    </row>
    <row r="15" spans="2:7" ht="97.5" customHeight="1" x14ac:dyDescent="0.25">
      <c r="B15" s="578" t="s">
        <v>396</v>
      </c>
      <c r="C15" s="578"/>
      <c r="D15" s="578"/>
      <c r="E15" s="578"/>
      <c r="F15" s="578"/>
    </row>
    <row r="16" spans="2:7" ht="12" customHeight="1" x14ac:dyDescent="0.25">
      <c r="B16" s="364"/>
      <c r="C16" s="364"/>
      <c r="D16" s="364"/>
      <c r="E16" s="364"/>
      <c r="F16" s="364"/>
    </row>
    <row r="17" spans="1:7" ht="44.25" customHeight="1" x14ac:dyDescent="0.25">
      <c r="A17" s="364"/>
      <c r="B17" s="578" t="s">
        <v>397</v>
      </c>
      <c r="C17" s="578"/>
      <c r="D17" s="578"/>
      <c r="E17" s="578"/>
      <c r="F17" s="578"/>
    </row>
    <row r="18" spans="1:7" ht="12" customHeight="1" x14ac:dyDescent="0.25">
      <c r="B18" s="364"/>
      <c r="C18" s="364"/>
      <c r="D18" s="364"/>
      <c r="E18" s="364"/>
      <c r="F18" s="364"/>
    </row>
    <row r="19" spans="1:7" ht="30" customHeight="1" x14ac:dyDescent="0.25">
      <c r="B19" s="578" t="s">
        <v>398</v>
      </c>
      <c r="C19" s="578"/>
      <c r="D19" s="578"/>
      <c r="E19" s="578"/>
      <c r="F19" s="578"/>
      <c r="G19" s="450"/>
    </row>
    <row r="20" spans="1:7" ht="12" customHeight="1" x14ac:dyDescent="0.25">
      <c r="B20" s="364"/>
      <c r="C20" s="364"/>
      <c r="D20" s="364"/>
      <c r="E20" s="364"/>
      <c r="F20" s="364"/>
    </row>
    <row r="21" spans="1:7" ht="33.75" customHeight="1" x14ac:dyDescent="0.25">
      <c r="B21" s="578" t="s">
        <v>343</v>
      </c>
      <c r="C21" s="578"/>
      <c r="D21" s="578"/>
      <c r="E21" s="578"/>
      <c r="F21" s="578"/>
      <c r="G21" s="450"/>
    </row>
    <row r="22" spans="1:7" ht="12" customHeight="1" x14ac:dyDescent="0.25">
      <c r="B22" s="364"/>
      <c r="C22" s="364"/>
      <c r="D22" s="364"/>
      <c r="E22" s="364"/>
      <c r="F22" s="364"/>
    </row>
    <row r="23" spans="1:7" ht="63" customHeight="1" x14ac:dyDescent="0.25">
      <c r="B23" s="364"/>
      <c r="C23" s="578" t="s">
        <v>344</v>
      </c>
      <c r="D23" s="578"/>
      <c r="E23" s="578"/>
      <c r="F23" s="578"/>
      <c r="G23" s="451"/>
    </row>
    <row r="24" spans="1:7" ht="12" customHeight="1" x14ac:dyDescent="0.25">
      <c r="B24" s="364"/>
      <c r="C24" s="364"/>
      <c r="D24" s="364"/>
      <c r="E24" s="364"/>
      <c r="F24" s="364"/>
    </row>
    <row r="25" spans="1:7" ht="51.75" customHeight="1" x14ac:dyDescent="0.25">
      <c r="B25" s="364"/>
      <c r="C25" s="364"/>
      <c r="D25" s="583" t="s">
        <v>345</v>
      </c>
      <c r="E25" s="583"/>
      <c r="F25" s="583"/>
    </row>
    <row r="26" spans="1:7" s="452" customFormat="1" ht="34.5" customHeight="1" x14ac:dyDescent="0.25">
      <c r="B26" s="453"/>
      <c r="C26" s="453"/>
      <c r="D26" s="449"/>
      <c r="E26" s="449"/>
      <c r="F26" s="449"/>
    </row>
    <row r="27" spans="1:7" x14ac:dyDescent="0.25">
      <c r="B27" s="364"/>
      <c r="C27" s="364"/>
      <c r="D27" s="583" t="s">
        <v>346</v>
      </c>
      <c r="E27" s="583"/>
      <c r="F27" s="583"/>
    </row>
    <row r="28" spans="1:7" ht="28.5" customHeight="1" x14ac:dyDescent="0.25">
      <c r="B28" s="364"/>
      <c r="C28" s="364"/>
      <c r="D28" s="583" t="s">
        <v>350</v>
      </c>
      <c r="E28" s="583"/>
      <c r="F28" s="583"/>
    </row>
    <row r="29" spans="1:7" x14ac:dyDescent="0.25">
      <c r="B29" s="364"/>
      <c r="C29" s="364"/>
      <c r="D29" s="364"/>
      <c r="E29" s="364"/>
      <c r="F29" s="364"/>
    </row>
    <row r="30" spans="1:7" ht="27.75" customHeight="1" x14ac:dyDescent="0.25">
      <c r="B30" s="364"/>
      <c r="C30" s="364"/>
      <c r="D30" s="578" t="s">
        <v>259</v>
      </c>
      <c r="E30" s="578"/>
      <c r="F30" s="578"/>
      <c r="G30" s="448"/>
    </row>
    <row r="31" spans="1:7" ht="12" customHeight="1" x14ac:dyDescent="0.25">
      <c r="B31" s="364"/>
      <c r="C31" s="364"/>
      <c r="D31" s="364"/>
      <c r="E31" s="364"/>
      <c r="F31" s="364"/>
    </row>
    <row r="32" spans="1:7" ht="63.75" customHeight="1" x14ac:dyDescent="0.25">
      <c r="B32" s="364"/>
      <c r="C32" s="364"/>
      <c r="D32" s="578" t="s">
        <v>399</v>
      </c>
      <c r="E32" s="578"/>
      <c r="F32" s="578"/>
      <c r="G32" s="448"/>
    </row>
    <row r="33" spans="2:7" ht="12" customHeight="1" x14ac:dyDescent="0.25">
      <c r="B33" s="364"/>
      <c r="C33" s="364"/>
      <c r="D33" s="364"/>
      <c r="E33" s="364"/>
      <c r="F33" s="364"/>
    </row>
    <row r="34" spans="2:7" ht="26.25" customHeight="1" x14ac:dyDescent="0.25">
      <c r="B34" s="364"/>
      <c r="C34" s="578" t="s">
        <v>348</v>
      </c>
      <c r="D34" s="578"/>
      <c r="E34" s="578"/>
      <c r="F34" s="578"/>
      <c r="G34" s="451"/>
    </row>
    <row r="35" spans="2:7" ht="12" customHeight="1" x14ac:dyDescent="0.25">
      <c r="B35" s="364"/>
      <c r="C35" s="449"/>
      <c r="D35" s="449"/>
      <c r="E35" s="449"/>
      <c r="F35" s="449"/>
      <c r="G35" s="451"/>
    </row>
    <row r="36" spans="2:7" ht="64.5" customHeight="1" x14ac:dyDescent="0.25">
      <c r="B36" s="364"/>
      <c r="C36" s="584" t="s">
        <v>393</v>
      </c>
      <c r="D36" s="584"/>
      <c r="E36" s="584"/>
      <c r="F36" s="584"/>
      <c r="G36" s="451"/>
    </row>
    <row r="37" spans="2:7" ht="12" customHeight="1" x14ac:dyDescent="0.25">
      <c r="B37" s="364"/>
      <c r="C37" s="364"/>
      <c r="D37" s="364"/>
      <c r="E37" s="364"/>
      <c r="F37" s="364"/>
    </row>
    <row r="38" spans="2:7" ht="57.75" customHeight="1" x14ac:dyDescent="0.25">
      <c r="B38" s="578" t="s">
        <v>353</v>
      </c>
      <c r="C38" s="578"/>
      <c r="D38" s="578"/>
      <c r="E38" s="578"/>
      <c r="F38" s="578"/>
    </row>
    <row r="39" spans="2:7" ht="12" customHeight="1" x14ac:dyDescent="0.25">
      <c r="B39" s="364"/>
      <c r="C39" s="364"/>
      <c r="D39" s="364"/>
      <c r="E39" s="364"/>
      <c r="F39" s="364"/>
    </row>
    <row r="40" spans="2:7" ht="30.75" customHeight="1" x14ac:dyDescent="0.25">
      <c r="B40" s="578" t="s">
        <v>347</v>
      </c>
      <c r="C40" s="578"/>
      <c r="D40" s="578"/>
      <c r="E40" s="578"/>
      <c r="F40" s="578"/>
    </row>
    <row r="41" spans="2:7" ht="12" customHeight="1" x14ac:dyDescent="0.25">
      <c r="B41" s="449"/>
      <c r="C41" s="449"/>
      <c r="D41" s="449"/>
      <c r="E41" s="449"/>
      <c r="F41" s="449"/>
    </row>
    <row r="42" spans="2:7" ht="33" customHeight="1" x14ac:dyDescent="0.25">
      <c r="B42" s="449"/>
      <c r="C42" s="578" t="s">
        <v>369</v>
      </c>
      <c r="D42" s="578"/>
      <c r="E42" s="578"/>
      <c r="F42" s="578"/>
    </row>
    <row r="43" spans="2:7" ht="26.25" customHeight="1" x14ac:dyDescent="0.25">
      <c r="B43" s="364"/>
      <c r="C43" s="449"/>
      <c r="D43" s="449"/>
      <c r="E43" s="364"/>
      <c r="F43" s="449"/>
    </row>
    <row r="44" spans="2:7" ht="12" customHeight="1" x14ac:dyDescent="0.25">
      <c r="B44" s="364"/>
      <c r="C44" s="449"/>
      <c r="D44" s="449"/>
      <c r="E44" s="364"/>
      <c r="F44" s="449"/>
    </row>
    <row r="45" spans="2:7" s="452" customFormat="1" ht="63.75" customHeight="1" x14ac:dyDescent="0.25">
      <c r="B45" s="453"/>
      <c r="C45" s="578" t="s">
        <v>392</v>
      </c>
      <c r="D45" s="578"/>
      <c r="E45" s="578"/>
      <c r="F45" s="578"/>
    </row>
    <row r="46" spans="2:7" ht="35.25" customHeight="1" x14ac:dyDescent="0.25">
      <c r="B46" s="364"/>
      <c r="C46" s="364"/>
      <c r="D46" s="364"/>
      <c r="E46" s="364"/>
      <c r="F46" s="364"/>
    </row>
    <row r="47" spans="2:7" ht="12" customHeight="1" x14ac:dyDescent="0.25">
      <c r="B47" s="364"/>
      <c r="C47" s="364"/>
      <c r="D47" s="364"/>
      <c r="E47" s="364"/>
      <c r="F47" s="364"/>
    </row>
    <row r="48" spans="2:7" x14ac:dyDescent="0.25">
      <c r="B48" s="364"/>
      <c r="C48" s="578" t="s">
        <v>349</v>
      </c>
      <c r="D48" s="578"/>
      <c r="E48" s="578"/>
      <c r="F48" s="578"/>
    </row>
    <row r="49" spans="2:7" ht="23.25" customHeight="1" x14ac:dyDescent="0.25">
      <c r="B49" s="364"/>
      <c r="C49" s="449"/>
      <c r="D49" s="449"/>
      <c r="E49" s="364"/>
      <c r="F49" s="364"/>
    </row>
    <row r="50" spans="2:7" ht="12" customHeight="1" x14ac:dyDescent="0.25">
      <c r="B50" s="364"/>
      <c r="C50" s="449"/>
      <c r="D50" s="449"/>
      <c r="E50" s="364"/>
      <c r="F50" s="364"/>
    </row>
    <row r="51" spans="2:7" ht="30.75" customHeight="1" x14ac:dyDescent="0.25">
      <c r="B51" s="364"/>
      <c r="C51" s="578" t="s">
        <v>351</v>
      </c>
      <c r="D51" s="578"/>
      <c r="E51" s="578"/>
      <c r="F51" s="578"/>
      <c r="G51" s="454"/>
    </row>
    <row r="52" spans="2:7" ht="12" customHeight="1" x14ac:dyDescent="0.25">
      <c r="B52" s="364"/>
      <c r="C52" s="449"/>
      <c r="D52" s="449"/>
      <c r="E52" s="364"/>
      <c r="F52" s="364"/>
    </row>
    <row r="53" spans="2:7" ht="31.5" customHeight="1" x14ac:dyDescent="0.25">
      <c r="B53" s="364"/>
      <c r="C53" s="578" t="s">
        <v>403</v>
      </c>
      <c r="D53" s="578"/>
      <c r="E53" s="578"/>
      <c r="F53" s="578"/>
    </row>
    <row r="54" spans="2:7" ht="23.25" customHeight="1" x14ac:dyDescent="0.25">
      <c r="B54" s="364"/>
      <c r="C54" s="364"/>
      <c r="D54" s="364"/>
      <c r="E54" s="364"/>
      <c r="F54" s="364"/>
    </row>
    <row r="55" spans="2:7" ht="28.5" customHeight="1" x14ac:dyDescent="0.25">
      <c r="B55" s="364"/>
      <c r="C55" s="364"/>
      <c r="D55" s="583" t="s">
        <v>354</v>
      </c>
      <c r="E55" s="583"/>
      <c r="F55" s="583"/>
      <c r="G55" s="455"/>
    </row>
    <row r="56" spans="2:7" ht="12" customHeight="1" x14ac:dyDescent="0.25">
      <c r="B56" s="364"/>
      <c r="C56" s="364"/>
      <c r="D56" s="364"/>
      <c r="E56" s="364"/>
      <c r="F56" s="364"/>
    </row>
    <row r="57" spans="2:7" ht="64.5" customHeight="1" x14ac:dyDescent="0.25">
      <c r="B57" s="578" t="s">
        <v>355</v>
      </c>
      <c r="C57" s="578"/>
      <c r="D57" s="578"/>
      <c r="E57" s="578"/>
      <c r="F57" s="578"/>
    </row>
    <row r="58" spans="2:7" ht="12" customHeight="1" x14ac:dyDescent="0.25">
      <c r="B58" s="364"/>
      <c r="C58" s="364"/>
      <c r="D58" s="364"/>
      <c r="E58" s="364"/>
      <c r="F58" s="364"/>
    </row>
    <row r="59" spans="2:7" ht="29.25" customHeight="1" x14ac:dyDescent="0.25">
      <c r="B59" s="579" t="s">
        <v>400</v>
      </c>
      <c r="C59" s="579"/>
      <c r="D59" s="579"/>
      <c r="E59" s="579"/>
      <c r="F59" s="579"/>
      <c r="G59" s="448"/>
    </row>
    <row r="60" spans="2:7" ht="12" customHeight="1" x14ac:dyDescent="0.25">
      <c r="B60" s="364"/>
      <c r="C60" s="364"/>
      <c r="D60" s="364"/>
      <c r="E60" s="364"/>
      <c r="F60" s="364"/>
    </row>
    <row r="61" spans="2:7" ht="12" customHeight="1" x14ac:dyDescent="0.25">
      <c r="B61" s="364"/>
      <c r="C61" s="364" t="s">
        <v>352</v>
      </c>
      <c r="D61" s="364"/>
      <c r="E61" s="364"/>
      <c r="F61" s="364"/>
    </row>
    <row r="62" spans="2:7" ht="12" customHeight="1" x14ac:dyDescent="0.25">
      <c r="B62" s="364"/>
      <c r="C62" s="364"/>
      <c r="D62" s="364"/>
      <c r="E62" s="364"/>
      <c r="F62" s="364"/>
    </row>
    <row r="63" spans="2:7" ht="48.75" customHeight="1" x14ac:dyDescent="0.25">
      <c r="B63" s="364"/>
      <c r="C63" s="578" t="s">
        <v>391</v>
      </c>
      <c r="D63" s="578"/>
      <c r="E63" s="578"/>
      <c r="F63" s="578"/>
      <c r="G63" s="454"/>
    </row>
    <row r="64" spans="2:7" ht="12" customHeight="1" x14ac:dyDescent="0.25">
      <c r="B64" s="364"/>
      <c r="C64" s="364"/>
      <c r="D64" s="364"/>
      <c r="E64" s="364"/>
      <c r="F64" s="364"/>
    </row>
    <row r="65" spans="1:9" ht="54" customHeight="1" x14ac:dyDescent="0.25">
      <c r="B65" s="364"/>
      <c r="C65" s="578" t="s">
        <v>401</v>
      </c>
      <c r="D65" s="578"/>
      <c r="E65" s="578"/>
      <c r="F65" s="578"/>
      <c r="G65" s="454"/>
    </row>
    <row r="66" spans="1:9" ht="54" customHeight="1" x14ac:dyDescent="0.25">
      <c r="B66" s="364"/>
      <c r="C66" s="582" t="s">
        <v>390</v>
      </c>
      <c r="D66" s="582"/>
      <c r="E66" s="582"/>
      <c r="F66" s="582"/>
      <c r="G66" s="454"/>
    </row>
    <row r="67" spans="1:9" ht="10.5" customHeight="1" x14ac:dyDescent="0.25">
      <c r="B67" s="364"/>
      <c r="C67" s="364"/>
      <c r="D67" s="364"/>
      <c r="E67" s="364"/>
      <c r="F67" s="364"/>
    </row>
    <row r="68" spans="1:9" ht="76.5" customHeight="1" x14ac:dyDescent="0.25">
      <c r="B68" s="578" t="s">
        <v>402</v>
      </c>
      <c r="C68" s="578"/>
      <c r="D68" s="578"/>
      <c r="E68" s="578"/>
      <c r="F68" s="578"/>
      <c r="G68" s="448"/>
    </row>
    <row r="69" spans="1:9" x14ac:dyDescent="0.25">
      <c r="B69" s="364"/>
      <c r="C69" s="364"/>
      <c r="D69" s="364"/>
      <c r="E69" s="364"/>
      <c r="F69" s="364"/>
    </row>
    <row r="70" spans="1:9" ht="65.25" customHeight="1" x14ac:dyDescent="0.25">
      <c r="A70" s="285"/>
      <c r="B70" s="538" t="s">
        <v>419</v>
      </c>
      <c r="C70" s="538"/>
      <c r="D70" s="538"/>
      <c r="E70" s="538"/>
      <c r="F70" s="538"/>
      <c r="G70" s="285"/>
      <c r="H70" s="285"/>
      <c r="I70" s="285"/>
    </row>
    <row r="71" spans="1:9" ht="14.25" customHeight="1" x14ac:dyDescent="0.25">
      <c r="A71" s="285"/>
      <c r="B71" s="285"/>
      <c r="C71" s="285"/>
      <c r="D71" s="285"/>
      <c r="E71" s="285"/>
      <c r="F71" s="285"/>
      <c r="G71" s="285"/>
      <c r="H71" s="285"/>
      <c r="I71" s="285"/>
    </row>
    <row r="73" spans="1:9" ht="15" customHeight="1" x14ac:dyDescent="0.25">
      <c r="B73" s="337"/>
      <c r="C73" s="337"/>
    </row>
    <row r="74" spans="1:9" x14ac:dyDescent="0.25">
      <c r="B74" s="337"/>
      <c r="C74" s="337"/>
    </row>
    <row r="75" spans="1:9" x14ac:dyDescent="0.25">
      <c r="B75" s="337"/>
      <c r="C75" s="337"/>
    </row>
    <row r="76" spans="1:9" x14ac:dyDescent="0.25">
      <c r="B76" s="337"/>
      <c r="C76" s="337"/>
    </row>
    <row r="77" spans="1:9" x14ac:dyDescent="0.25">
      <c r="B77" s="337"/>
      <c r="C77" s="337"/>
    </row>
    <row r="116" spans="1:9" ht="19.5" customHeight="1" x14ac:dyDescent="0.25">
      <c r="A116" s="538"/>
      <c r="B116" s="538"/>
      <c r="C116" s="538"/>
      <c r="D116" s="538"/>
      <c r="E116" s="538"/>
      <c r="F116" s="538"/>
      <c r="G116" s="538"/>
      <c r="H116" s="538"/>
      <c r="I116" s="426"/>
    </row>
    <row r="117" spans="1:9" ht="19.5" customHeight="1" x14ac:dyDescent="0.25">
      <c r="A117" s="538"/>
      <c r="B117" s="538"/>
      <c r="C117" s="538"/>
      <c r="D117" s="538"/>
      <c r="E117" s="538"/>
      <c r="F117" s="538"/>
      <c r="G117" s="538"/>
      <c r="H117" s="538"/>
      <c r="I117" s="426"/>
    </row>
    <row r="118" spans="1:9" ht="19.5" customHeight="1" x14ac:dyDescent="0.25">
      <c r="A118" s="538"/>
      <c r="B118" s="538"/>
      <c r="C118" s="538"/>
      <c r="D118" s="538"/>
      <c r="E118" s="538"/>
      <c r="F118" s="538"/>
      <c r="G118" s="538"/>
      <c r="H118" s="538"/>
      <c r="I118" s="426"/>
    </row>
  </sheetData>
  <mergeCells count="33">
    <mergeCell ref="D30:F30"/>
    <mergeCell ref="D32:F32"/>
    <mergeCell ref="D28:F28"/>
    <mergeCell ref="C45:F45"/>
    <mergeCell ref="C42:F42"/>
    <mergeCell ref="C36:F36"/>
    <mergeCell ref="C34:F34"/>
    <mergeCell ref="C51:F51"/>
    <mergeCell ref="D55:F55"/>
    <mergeCell ref="C63:F63"/>
    <mergeCell ref="C65:F65"/>
    <mergeCell ref="B40:F40"/>
    <mergeCell ref="C66:F66"/>
    <mergeCell ref="D25:F25"/>
    <mergeCell ref="B15:F15"/>
    <mergeCell ref="B70:F70"/>
    <mergeCell ref="A116:H118"/>
    <mergeCell ref="B38:F38"/>
    <mergeCell ref="B59:F59"/>
    <mergeCell ref="B68:F68"/>
    <mergeCell ref="C48:F48"/>
    <mergeCell ref="C53:F53"/>
    <mergeCell ref="B57:F57"/>
    <mergeCell ref="D27:F27"/>
    <mergeCell ref="B19:F19"/>
    <mergeCell ref="B21:F21"/>
    <mergeCell ref="B17:F17"/>
    <mergeCell ref="C23:F23"/>
    <mergeCell ref="B12:F12"/>
    <mergeCell ref="B14:F14"/>
    <mergeCell ref="B6:F6"/>
    <mergeCell ref="B8:F8"/>
    <mergeCell ref="B10:F10"/>
  </mergeCells>
  <pageMargins left="0.70866141732283472" right="0.70866141732283472" top="0.74803149606299213" bottom="0.74803149606299213" header="0.31496062992125984" footer="0.31496062992125984"/>
  <pageSetup scale="83" fitToHeight="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1:I53"/>
  <sheetViews>
    <sheetView showGridLines="0" zoomScaleNormal="100" workbookViewId="0">
      <selection activeCell="D33" sqref="D33"/>
    </sheetView>
  </sheetViews>
  <sheetFormatPr baseColWidth="10" defaultColWidth="11.42578125" defaultRowHeight="15" x14ac:dyDescent="0.25"/>
  <cols>
    <col min="1" max="1" width="3.7109375" style="492" customWidth="1"/>
    <col min="2" max="2" width="11.42578125" style="492"/>
    <col min="3" max="3" width="22.140625" style="492" customWidth="1"/>
    <col min="4" max="4" width="20.140625" style="492" bestFit="1" customWidth="1"/>
    <col min="5" max="6" width="20.7109375" style="492" customWidth="1"/>
    <col min="7" max="8" width="22.7109375" style="492" customWidth="1"/>
    <col min="9" max="9" width="15.28515625" style="492" customWidth="1"/>
    <col min="10" max="16384" width="11.42578125" style="492"/>
  </cols>
  <sheetData>
    <row r="1" spans="1:9" ht="12.75" customHeight="1" x14ac:dyDescent="0.25">
      <c r="A1" s="490"/>
      <c r="B1" s="491"/>
      <c r="C1" s="491"/>
      <c r="D1" s="491"/>
      <c r="E1" s="491"/>
      <c r="F1" s="491"/>
      <c r="G1" s="491"/>
      <c r="H1" s="491"/>
      <c r="I1" s="491"/>
    </row>
    <row r="2" spans="1:9" ht="12.75" customHeight="1" x14ac:dyDescent="0.25">
      <c r="A2" s="490"/>
      <c r="B2" s="460"/>
      <c r="C2" s="461" t="str">
        <f>'PE-4'!C2</f>
        <v xml:space="preserve">Concurso Público Internacional Mixto No. </v>
      </c>
      <c r="D2" s="462"/>
      <c r="E2" s="462"/>
      <c r="F2" s="462"/>
      <c r="G2" s="462"/>
      <c r="H2" s="493"/>
      <c r="I2" s="491"/>
    </row>
    <row r="3" spans="1:9" ht="12.75" customHeight="1" x14ac:dyDescent="0.25">
      <c r="A3" s="490"/>
      <c r="B3" s="460"/>
      <c r="C3" s="464"/>
      <c r="D3" s="464"/>
      <c r="E3" s="459"/>
      <c r="F3" s="459"/>
      <c r="G3" s="459"/>
      <c r="H3" s="460"/>
      <c r="I3" s="491"/>
    </row>
    <row r="4" spans="1:9" ht="12.75" customHeight="1" x14ac:dyDescent="0.25">
      <c r="A4" s="490"/>
      <c r="B4" s="460"/>
      <c r="C4" s="461" t="s">
        <v>413</v>
      </c>
      <c r="D4" s="462"/>
      <c r="E4" s="462"/>
      <c r="F4" s="462"/>
      <c r="G4" s="462"/>
      <c r="H4" s="493"/>
      <c r="I4" s="491"/>
    </row>
    <row r="5" spans="1:9" ht="12.75" customHeight="1" x14ac:dyDescent="0.25">
      <c r="A5" s="490"/>
      <c r="B5" s="464"/>
      <c r="C5" s="464"/>
      <c r="D5" s="464"/>
      <c r="E5" s="459"/>
      <c r="F5" s="459"/>
      <c r="G5" s="459"/>
      <c r="H5" s="460"/>
      <c r="I5" s="491"/>
    </row>
    <row r="6" spans="1:9" ht="12.75" customHeight="1" x14ac:dyDescent="0.25">
      <c r="A6" s="490"/>
      <c r="B6" s="491"/>
      <c r="C6" s="491"/>
      <c r="D6" s="491"/>
      <c r="E6" s="491"/>
      <c r="F6" s="491"/>
      <c r="G6" s="491"/>
      <c r="H6" s="491"/>
      <c r="I6" s="491"/>
    </row>
    <row r="7" spans="1:9" x14ac:dyDescent="0.25">
      <c r="A7" s="490"/>
      <c r="B7" s="494" t="s">
        <v>133</v>
      </c>
      <c r="C7" s="491"/>
      <c r="D7" s="491"/>
      <c r="E7" s="491"/>
      <c r="F7" s="491"/>
      <c r="G7" s="491"/>
      <c r="H7" s="491"/>
      <c r="I7" s="491"/>
    </row>
    <row r="8" spans="1:9" x14ac:dyDescent="0.25">
      <c r="A8" s="490"/>
      <c r="B8" s="495"/>
      <c r="C8" s="496"/>
      <c r="D8" s="491"/>
      <c r="E8" s="491"/>
      <c r="F8" s="491"/>
      <c r="G8" s="491"/>
      <c r="H8" s="491"/>
      <c r="I8" s="491"/>
    </row>
    <row r="9" spans="1:9" x14ac:dyDescent="0.25">
      <c r="A9" s="490"/>
      <c r="B9" s="495"/>
      <c r="C9" s="496"/>
      <c r="D9" s="491"/>
      <c r="E9" s="491"/>
      <c r="F9" s="491"/>
      <c r="G9" s="491"/>
      <c r="H9" s="491"/>
      <c r="I9" s="491"/>
    </row>
    <row r="10" spans="1:9" x14ac:dyDescent="0.25">
      <c r="A10" s="490"/>
      <c r="B10" s="471" t="s">
        <v>0</v>
      </c>
      <c r="C10" s="517"/>
      <c r="D10" s="518"/>
      <c r="E10" s="518"/>
      <c r="F10" s="518"/>
      <c r="G10" s="519"/>
      <c r="H10" s="353"/>
      <c r="I10" s="491"/>
    </row>
    <row r="11" spans="1:9" x14ac:dyDescent="0.25">
      <c r="A11" s="490"/>
      <c r="B11" s="474" t="s">
        <v>1</v>
      </c>
      <c r="C11" s="242"/>
      <c r="D11" s="475" t="s">
        <v>129</v>
      </c>
      <c r="E11" s="476"/>
      <c r="F11" s="477"/>
      <c r="G11" s="477"/>
      <c r="H11" s="495"/>
      <c r="I11" s="491"/>
    </row>
    <row r="12" spans="1:9" ht="13.5" customHeight="1" x14ac:dyDescent="0.25">
      <c r="A12" s="490"/>
      <c r="B12" s="491"/>
      <c r="C12" s="491"/>
      <c r="D12" s="497"/>
      <c r="E12" s="491"/>
      <c r="F12" s="491"/>
      <c r="G12" s="491"/>
      <c r="H12" s="491"/>
      <c r="I12" s="491"/>
    </row>
    <row r="13" spans="1:9" ht="13.5" customHeight="1" x14ac:dyDescent="0.25">
      <c r="A13" s="490"/>
      <c r="B13" s="491"/>
      <c r="C13" s="491"/>
      <c r="D13" s="496"/>
      <c r="E13" s="491"/>
      <c r="F13" s="491"/>
      <c r="G13" s="491"/>
      <c r="H13" s="491"/>
      <c r="I13" s="491"/>
    </row>
    <row r="14" spans="1:9" ht="66" customHeight="1" x14ac:dyDescent="0.25">
      <c r="A14" s="490"/>
      <c r="B14" s="533" t="s">
        <v>416</v>
      </c>
      <c r="C14" s="534"/>
      <c r="D14" s="534"/>
      <c r="E14" s="534"/>
      <c r="F14" s="534"/>
      <c r="G14" s="534"/>
      <c r="H14" s="534"/>
      <c r="I14" s="534"/>
    </row>
    <row r="15" spans="1:9" ht="13.5" customHeight="1" x14ac:dyDescent="0.25">
      <c r="A15" s="490"/>
      <c r="B15" s="491"/>
      <c r="C15" s="491"/>
      <c r="D15" s="496"/>
      <c r="E15" s="491"/>
      <c r="F15" s="491"/>
      <c r="G15" s="491"/>
      <c r="H15" s="491"/>
      <c r="I15" s="491"/>
    </row>
    <row r="16" spans="1:9" ht="13.5" customHeight="1" thickBot="1" x14ac:dyDescent="0.3">
      <c r="A16" s="490"/>
      <c r="B16" s="491"/>
      <c r="C16" s="491"/>
      <c r="D16" s="498"/>
      <c r="E16" s="499"/>
      <c r="F16" s="499"/>
      <c r="G16" s="491"/>
      <c r="H16" s="491"/>
      <c r="I16" s="491"/>
    </row>
    <row r="17" spans="1:9" ht="15.75" thickBot="1" x14ac:dyDescent="0.3">
      <c r="A17" s="490"/>
      <c r="B17" s="491"/>
      <c r="C17" s="529" t="s">
        <v>303</v>
      </c>
      <c r="D17" s="530"/>
      <c r="E17" s="531" t="s">
        <v>371</v>
      </c>
      <c r="F17" s="532"/>
      <c r="G17" s="491"/>
      <c r="H17" s="491"/>
      <c r="I17" s="491"/>
    </row>
    <row r="18" spans="1:9" x14ac:dyDescent="0.25">
      <c r="A18" s="490"/>
      <c r="B18" s="500" t="s">
        <v>114</v>
      </c>
      <c r="C18" s="501" t="s">
        <v>115</v>
      </c>
      <c r="D18" s="501" t="s">
        <v>116</v>
      </c>
      <c r="E18" s="501" t="s">
        <v>117</v>
      </c>
      <c r="F18" s="501" t="s">
        <v>118</v>
      </c>
      <c r="G18" s="502" t="s">
        <v>181</v>
      </c>
      <c r="H18" s="503"/>
      <c r="I18" s="504"/>
    </row>
    <row r="19" spans="1:9" x14ac:dyDescent="0.25">
      <c r="A19" s="490"/>
      <c r="B19" s="491"/>
      <c r="C19" s="491"/>
      <c r="D19" s="491"/>
      <c r="E19" s="491"/>
      <c r="F19" s="491"/>
      <c r="G19" s="491"/>
      <c r="H19" s="491"/>
      <c r="I19" s="504"/>
    </row>
    <row r="20" spans="1:9" x14ac:dyDescent="0.25">
      <c r="A20" s="490"/>
      <c r="B20" s="502">
        <v>1</v>
      </c>
      <c r="C20" s="423"/>
      <c r="D20" s="424"/>
      <c r="E20" s="424"/>
      <c r="F20" s="424"/>
      <c r="G20" s="423"/>
      <c r="H20" s="505"/>
      <c r="I20" s="504"/>
    </row>
    <row r="21" spans="1:9" x14ac:dyDescent="0.25">
      <c r="A21" s="490"/>
      <c r="B21" s="502">
        <f>B20+1</f>
        <v>2</v>
      </c>
      <c r="C21" s="423"/>
      <c r="D21" s="424"/>
      <c r="E21" s="424"/>
      <c r="F21" s="424"/>
      <c r="G21" s="423"/>
      <c r="H21" s="505"/>
      <c r="I21" s="504"/>
    </row>
    <row r="22" spans="1:9" x14ac:dyDescent="0.25">
      <c r="A22" s="490"/>
      <c r="B22" s="502">
        <v>3</v>
      </c>
      <c r="C22" s="425"/>
      <c r="D22" s="425"/>
      <c r="E22" s="425"/>
      <c r="F22" s="425"/>
      <c r="G22" s="506"/>
      <c r="H22" s="507"/>
      <c r="I22" s="504"/>
    </row>
    <row r="23" spans="1:9" x14ac:dyDescent="0.25">
      <c r="A23" s="490"/>
      <c r="B23" s="502">
        <f>B22+1</f>
        <v>4</v>
      </c>
      <c r="C23" s="425"/>
      <c r="D23" s="425"/>
      <c r="E23" s="425"/>
      <c r="F23" s="425"/>
      <c r="G23" s="506"/>
      <c r="H23" s="507"/>
      <c r="I23" s="504"/>
    </row>
    <row r="24" spans="1:9" x14ac:dyDescent="0.25">
      <c r="A24" s="490"/>
      <c r="B24" s="502">
        <f t="shared" ref="B24:B43" si="0">B23+1</f>
        <v>5</v>
      </c>
      <c r="C24" s="425"/>
      <c r="D24" s="425"/>
      <c r="E24" s="425"/>
      <c r="F24" s="425"/>
      <c r="G24" s="506"/>
      <c r="H24" s="507"/>
      <c r="I24" s="504"/>
    </row>
    <row r="25" spans="1:9" x14ac:dyDescent="0.25">
      <c r="A25" s="490"/>
      <c r="B25" s="502">
        <f t="shared" si="0"/>
        <v>6</v>
      </c>
      <c r="C25" s="425"/>
      <c r="D25" s="425"/>
      <c r="E25" s="425"/>
      <c r="F25" s="425"/>
      <c r="G25" s="506"/>
      <c r="H25" s="507"/>
      <c r="I25" s="504"/>
    </row>
    <row r="26" spans="1:9" x14ac:dyDescent="0.25">
      <c r="A26" s="490"/>
      <c r="B26" s="502">
        <f t="shared" si="0"/>
        <v>7</v>
      </c>
      <c r="C26" s="425"/>
      <c r="D26" s="425"/>
      <c r="E26" s="425"/>
      <c r="F26" s="425"/>
      <c r="G26" s="506"/>
      <c r="H26" s="507"/>
      <c r="I26" s="504"/>
    </row>
    <row r="27" spans="1:9" x14ac:dyDescent="0.25">
      <c r="A27" s="490"/>
      <c r="B27" s="502">
        <f t="shared" si="0"/>
        <v>8</v>
      </c>
      <c r="C27" s="425"/>
      <c r="D27" s="425"/>
      <c r="E27" s="425"/>
      <c r="F27" s="425"/>
      <c r="G27" s="506"/>
      <c r="H27" s="507"/>
      <c r="I27" s="504"/>
    </row>
    <row r="28" spans="1:9" x14ac:dyDescent="0.25">
      <c r="A28" s="490"/>
      <c r="B28" s="502">
        <f t="shared" si="0"/>
        <v>9</v>
      </c>
      <c r="C28" s="425"/>
      <c r="D28" s="425"/>
      <c r="E28" s="425"/>
      <c r="F28" s="425"/>
      <c r="G28" s="506"/>
      <c r="H28" s="507"/>
      <c r="I28" s="504"/>
    </row>
    <row r="29" spans="1:9" x14ac:dyDescent="0.25">
      <c r="A29" s="490"/>
      <c r="B29" s="502">
        <f t="shared" si="0"/>
        <v>10</v>
      </c>
      <c r="C29" s="425"/>
      <c r="D29" s="425"/>
      <c r="E29" s="425"/>
      <c r="F29" s="425"/>
      <c r="G29" s="506"/>
      <c r="H29" s="507"/>
      <c r="I29" s="504"/>
    </row>
    <row r="30" spans="1:9" x14ac:dyDescent="0.25">
      <c r="A30" s="490"/>
      <c r="B30" s="502">
        <f t="shared" si="0"/>
        <v>11</v>
      </c>
      <c r="C30" s="425"/>
      <c r="D30" s="425"/>
      <c r="E30" s="425"/>
      <c r="F30" s="425"/>
      <c r="G30" s="506"/>
      <c r="H30" s="507"/>
      <c r="I30" s="504"/>
    </row>
    <row r="31" spans="1:9" x14ac:dyDescent="0.25">
      <c r="A31" s="490"/>
      <c r="B31" s="502">
        <f t="shared" si="0"/>
        <v>12</v>
      </c>
      <c r="C31" s="425"/>
      <c r="D31" s="425"/>
      <c r="E31" s="425"/>
      <c r="F31" s="425"/>
      <c r="G31" s="506"/>
      <c r="H31" s="507"/>
      <c r="I31" s="504"/>
    </row>
    <row r="32" spans="1:9" x14ac:dyDescent="0.25">
      <c r="A32" s="490"/>
      <c r="B32" s="502">
        <f t="shared" si="0"/>
        <v>13</v>
      </c>
      <c r="C32" s="425"/>
      <c r="D32" s="425"/>
      <c r="E32" s="425"/>
      <c r="F32" s="425"/>
      <c r="G32" s="506"/>
      <c r="H32" s="507"/>
      <c r="I32" s="504"/>
    </row>
    <row r="33" spans="1:9" x14ac:dyDescent="0.25">
      <c r="A33" s="490"/>
      <c r="B33" s="502">
        <f t="shared" si="0"/>
        <v>14</v>
      </c>
      <c r="C33" s="425"/>
      <c r="D33" s="425"/>
      <c r="E33" s="425"/>
      <c r="F33" s="425"/>
      <c r="G33" s="506"/>
      <c r="H33" s="507"/>
      <c r="I33" s="504"/>
    </row>
    <row r="34" spans="1:9" x14ac:dyDescent="0.25">
      <c r="A34" s="490"/>
      <c r="B34" s="502">
        <f t="shared" si="0"/>
        <v>15</v>
      </c>
      <c r="C34" s="425"/>
      <c r="D34" s="425"/>
      <c r="E34" s="425"/>
      <c r="F34" s="425"/>
      <c r="G34" s="506"/>
      <c r="H34" s="507"/>
      <c r="I34" s="504"/>
    </row>
    <row r="35" spans="1:9" x14ac:dyDescent="0.25">
      <c r="A35" s="490"/>
      <c r="B35" s="502">
        <f t="shared" si="0"/>
        <v>16</v>
      </c>
      <c r="C35" s="425"/>
      <c r="D35" s="425"/>
      <c r="E35" s="425"/>
      <c r="F35" s="425"/>
      <c r="G35" s="506"/>
      <c r="H35" s="507"/>
      <c r="I35" s="504"/>
    </row>
    <row r="36" spans="1:9" x14ac:dyDescent="0.25">
      <c r="A36" s="490"/>
      <c r="B36" s="502">
        <f t="shared" si="0"/>
        <v>17</v>
      </c>
      <c r="C36" s="425"/>
      <c r="D36" s="425"/>
      <c r="E36" s="425"/>
      <c r="F36" s="425"/>
      <c r="G36" s="506"/>
      <c r="H36" s="507"/>
      <c r="I36" s="504"/>
    </row>
    <row r="37" spans="1:9" x14ac:dyDescent="0.25">
      <c r="A37" s="490"/>
      <c r="B37" s="502">
        <f t="shared" si="0"/>
        <v>18</v>
      </c>
      <c r="C37" s="425"/>
      <c r="D37" s="425"/>
      <c r="E37" s="425"/>
      <c r="F37" s="425"/>
      <c r="G37" s="506"/>
      <c r="H37" s="507"/>
      <c r="I37" s="504"/>
    </row>
    <row r="38" spans="1:9" x14ac:dyDescent="0.25">
      <c r="A38" s="490"/>
      <c r="B38" s="502">
        <f t="shared" si="0"/>
        <v>19</v>
      </c>
      <c r="C38" s="425"/>
      <c r="D38" s="425"/>
      <c r="E38" s="425"/>
      <c r="F38" s="425"/>
      <c r="G38" s="506"/>
      <c r="H38" s="507"/>
      <c r="I38" s="504"/>
    </row>
    <row r="39" spans="1:9" x14ac:dyDescent="0.25">
      <c r="A39" s="490"/>
      <c r="B39" s="502">
        <f t="shared" si="0"/>
        <v>20</v>
      </c>
      <c r="C39" s="425"/>
      <c r="D39" s="425"/>
      <c r="E39" s="425"/>
      <c r="F39" s="425"/>
      <c r="G39" s="506"/>
      <c r="H39" s="507"/>
      <c r="I39" s="504"/>
    </row>
    <row r="40" spans="1:9" x14ac:dyDescent="0.25">
      <c r="A40" s="490"/>
      <c r="B40" s="502">
        <f t="shared" si="0"/>
        <v>21</v>
      </c>
      <c r="C40" s="425"/>
      <c r="D40" s="425"/>
      <c r="E40" s="425"/>
      <c r="F40" s="425"/>
      <c r="G40" s="506"/>
      <c r="H40" s="507"/>
      <c r="I40" s="504"/>
    </row>
    <row r="41" spans="1:9" x14ac:dyDescent="0.25">
      <c r="A41" s="490"/>
      <c r="B41" s="502">
        <f t="shared" si="0"/>
        <v>22</v>
      </c>
      <c r="C41" s="425"/>
      <c r="D41" s="425"/>
      <c r="E41" s="425"/>
      <c r="F41" s="425"/>
      <c r="G41" s="506"/>
      <c r="H41" s="507"/>
      <c r="I41" s="504"/>
    </row>
    <row r="42" spans="1:9" x14ac:dyDescent="0.25">
      <c r="A42" s="490"/>
      <c r="B42" s="502">
        <f t="shared" si="0"/>
        <v>23</v>
      </c>
      <c r="C42" s="425"/>
      <c r="D42" s="425"/>
      <c r="E42" s="425"/>
      <c r="F42" s="425"/>
      <c r="G42" s="506"/>
      <c r="H42" s="507"/>
      <c r="I42" s="504"/>
    </row>
    <row r="43" spans="1:9" x14ac:dyDescent="0.25">
      <c r="A43" s="490"/>
      <c r="B43" s="502">
        <f t="shared" si="0"/>
        <v>24</v>
      </c>
      <c r="C43" s="425"/>
      <c r="D43" s="425"/>
      <c r="E43" s="425"/>
      <c r="F43" s="425"/>
      <c r="G43" s="506"/>
      <c r="H43" s="507"/>
      <c r="I43" s="504"/>
    </row>
    <row r="44" spans="1:9" x14ac:dyDescent="0.25">
      <c r="A44" s="490"/>
      <c r="B44" s="502">
        <f>B43+1</f>
        <v>25</v>
      </c>
      <c r="C44" s="425"/>
      <c r="D44" s="425"/>
      <c r="E44" s="425"/>
      <c r="F44" s="425"/>
      <c r="G44" s="506"/>
      <c r="H44" s="507"/>
      <c r="I44" s="504"/>
    </row>
    <row r="45" spans="1:9" x14ac:dyDescent="0.25">
      <c r="A45" s="490"/>
      <c r="B45" s="508" t="s">
        <v>21</v>
      </c>
      <c r="C45" s="421">
        <f>SUM(C22:C44)</f>
        <v>0</v>
      </c>
      <c r="D45" s="421">
        <f t="shared" ref="D45:F45" si="1">SUM(D22:D44)</f>
        <v>0</v>
      </c>
      <c r="E45" s="421">
        <f t="shared" si="1"/>
        <v>0</v>
      </c>
      <c r="F45" s="421">
        <f t="shared" si="1"/>
        <v>0</v>
      </c>
      <c r="G45" s="516"/>
      <c r="H45" s="509"/>
      <c r="I45" s="504"/>
    </row>
    <row r="46" spans="1:9" x14ac:dyDescent="0.25">
      <c r="A46" s="490"/>
      <c r="B46" s="491"/>
      <c r="C46" s="422">
        <f>C45/(22+1/3)</f>
        <v>0</v>
      </c>
      <c r="D46" s="422">
        <f>D45/23</f>
        <v>0</v>
      </c>
      <c r="E46" s="422">
        <f t="shared" ref="E46:F46" si="2">E45/23</f>
        <v>0</v>
      </c>
      <c r="F46" s="422">
        <f t="shared" si="2"/>
        <v>0</v>
      </c>
      <c r="G46" s="516">
        <f>SUM(C46:F46)</f>
        <v>0</v>
      </c>
      <c r="H46" s="509"/>
      <c r="I46" s="504"/>
    </row>
    <row r="47" spans="1:9" x14ac:dyDescent="0.25">
      <c r="A47" s="490"/>
      <c r="B47" s="491" t="s">
        <v>180</v>
      </c>
      <c r="C47" s="510"/>
      <c r="D47" s="491"/>
      <c r="E47" s="491"/>
      <c r="F47" s="491"/>
      <c r="G47" s="491"/>
      <c r="H47" s="491"/>
      <c r="I47" s="504"/>
    </row>
    <row r="48" spans="1:9" x14ac:dyDescent="0.25">
      <c r="A48" s="491"/>
      <c r="B48" s="511" t="s">
        <v>304</v>
      </c>
      <c r="C48" s="512"/>
      <c r="D48" s="511"/>
      <c r="E48" s="511"/>
      <c r="F48" s="511"/>
      <c r="G48" s="511"/>
      <c r="H48" s="491"/>
      <c r="I48" s="504"/>
    </row>
    <row r="49" spans="1:9" x14ac:dyDescent="0.25">
      <c r="A49" s="491"/>
      <c r="B49" s="513" t="s">
        <v>305</v>
      </c>
      <c r="C49" s="512"/>
      <c r="D49" s="511"/>
      <c r="E49" s="511"/>
      <c r="F49" s="511"/>
      <c r="G49" s="511"/>
      <c r="H49" s="491"/>
      <c r="I49" s="504"/>
    </row>
    <row r="50" spans="1:9" x14ac:dyDescent="0.25">
      <c r="A50" s="491"/>
      <c r="B50" s="511" t="s">
        <v>363</v>
      </c>
      <c r="C50" s="512"/>
      <c r="D50" s="511"/>
      <c r="E50" s="511"/>
      <c r="F50" s="511"/>
      <c r="G50" s="511"/>
      <c r="H50" s="491"/>
      <c r="I50" s="504"/>
    </row>
    <row r="51" spans="1:9" x14ac:dyDescent="0.25">
      <c r="A51" s="491"/>
      <c r="B51" s="513" t="s">
        <v>306</v>
      </c>
      <c r="C51" s="512"/>
      <c r="D51" s="511"/>
      <c r="E51" s="511"/>
      <c r="F51" s="511"/>
      <c r="G51" s="511"/>
      <c r="H51" s="491"/>
      <c r="I51" s="504"/>
    </row>
    <row r="52" spans="1:9" x14ac:dyDescent="0.25">
      <c r="A52" s="491"/>
      <c r="B52" s="514" t="s">
        <v>337</v>
      </c>
      <c r="C52" s="512"/>
      <c r="D52" s="514"/>
      <c r="E52" s="514"/>
      <c r="F52" s="514"/>
      <c r="G52" s="514"/>
      <c r="H52" s="491"/>
      <c r="I52" s="504"/>
    </row>
    <row r="53" spans="1:9" x14ac:dyDescent="0.25">
      <c r="A53" s="504"/>
      <c r="B53" s="514" t="s">
        <v>307</v>
      </c>
      <c r="C53" s="512"/>
      <c r="D53" s="515"/>
      <c r="E53" s="515"/>
      <c r="F53" s="515"/>
      <c r="G53" s="515"/>
      <c r="H53" s="504"/>
      <c r="I53" s="504"/>
    </row>
  </sheetData>
  <sheetProtection password="934C" sheet="1" objects="1" scenarios="1"/>
  <mergeCells count="4">
    <mergeCell ref="C10:G10"/>
    <mergeCell ref="C17:D17"/>
    <mergeCell ref="E17:F17"/>
    <mergeCell ref="B14:I14"/>
  </mergeCells>
  <conditionalFormatting sqref="C22:F44">
    <cfRule type="cellIs" dxfId="95" priority="1" operator="equal">
      <formula>0</formula>
    </cfRule>
  </conditionalFormatting>
  <printOptions horizontalCentered="1"/>
  <pageMargins left="0.70866141732283472" right="0.70866141732283472" top="0.74803149606299213" bottom="0.74803149606299213" header="0.31496062992125984" footer="0.31496062992125984"/>
  <pageSetup scale="6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showGridLines="0" zoomScale="90" zoomScaleNormal="90" workbookViewId="0">
      <selection activeCell="C4" sqref="C4"/>
    </sheetView>
  </sheetViews>
  <sheetFormatPr baseColWidth="10" defaultColWidth="11.42578125" defaultRowHeight="15" x14ac:dyDescent="0.25"/>
  <cols>
    <col min="1" max="1" width="8.28515625" style="15" customWidth="1"/>
    <col min="2" max="2" width="11.42578125" style="15"/>
    <col min="3" max="3" width="22.140625" style="15" customWidth="1"/>
    <col min="4" max="4" width="23.140625" style="15" customWidth="1"/>
    <col min="5" max="5" width="6.42578125" style="15" customWidth="1"/>
    <col min="6" max="6" width="24.42578125" style="15" customWidth="1"/>
    <col min="7" max="7" width="24.28515625" style="15" customWidth="1"/>
    <col min="8" max="8" width="10.5703125" style="15" customWidth="1"/>
    <col min="9" max="16384" width="11.42578125" style="15"/>
  </cols>
  <sheetData>
    <row r="1" spans="1:8" ht="12.75" customHeight="1" x14ac:dyDescent="0.25">
      <c r="A1" s="82"/>
      <c r="B1" s="79"/>
      <c r="C1" s="79"/>
      <c r="D1" s="79"/>
      <c r="E1" s="79"/>
      <c r="F1" s="79"/>
      <c r="G1" s="79"/>
      <c r="H1" s="79"/>
    </row>
    <row r="2" spans="1:8" ht="12.75" customHeight="1" x14ac:dyDescent="0.25">
      <c r="A2" s="82"/>
      <c r="B2" s="40"/>
      <c r="C2" s="88" t="str">
        <f>'PE-4'!$C$2</f>
        <v xml:space="preserve">Concurso Público Internacional Mixto No. </v>
      </c>
      <c r="D2" s="56"/>
      <c r="E2" s="56"/>
      <c r="F2" s="56"/>
      <c r="G2" s="56"/>
      <c r="H2" s="79"/>
    </row>
    <row r="3" spans="1:8" ht="12.75" customHeight="1" x14ac:dyDescent="0.25">
      <c r="A3" s="82"/>
      <c r="B3" s="40"/>
      <c r="C3" s="89"/>
      <c r="D3" s="37"/>
      <c r="E3" s="36"/>
      <c r="F3" s="36"/>
      <c r="G3" s="36"/>
      <c r="H3" s="79"/>
    </row>
    <row r="4" spans="1:8" ht="12.75" customHeight="1" x14ac:dyDescent="0.25">
      <c r="A4" s="82"/>
      <c r="B4" s="40"/>
      <c r="C4" s="88" t="str">
        <f>'PE-4'!$C$4</f>
        <v>Proyecto de Construcción del Hospital General de Zona de 144 camas, en Bahía de Banderas, Nayarit</v>
      </c>
      <c r="D4" s="56"/>
      <c r="E4" s="56"/>
      <c r="F4" s="56"/>
      <c r="G4" s="56"/>
      <c r="H4" s="79"/>
    </row>
    <row r="5" spans="1:8" ht="12.75" customHeight="1" x14ac:dyDescent="0.25">
      <c r="A5" s="82"/>
      <c r="B5" s="37"/>
      <c r="C5" s="37"/>
      <c r="D5" s="37"/>
      <c r="E5" s="36"/>
      <c r="F5" s="36"/>
      <c r="G5" s="36"/>
      <c r="H5" s="79"/>
    </row>
    <row r="6" spans="1:8" ht="12.75" customHeight="1" x14ac:dyDescent="0.25">
      <c r="A6" s="82"/>
      <c r="B6" s="79"/>
      <c r="C6" s="79"/>
      <c r="D6" s="79"/>
      <c r="E6" s="79"/>
      <c r="F6" s="79"/>
      <c r="G6" s="79"/>
      <c r="H6" s="79"/>
    </row>
    <row r="7" spans="1:8" x14ac:dyDescent="0.25">
      <c r="A7" s="82"/>
      <c r="B7" s="80" t="s">
        <v>301</v>
      </c>
      <c r="C7" s="79"/>
      <c r="D7" s="79"/>
      <c r="E7" s="79"/>
      <c r="F7" s="79"/>
      <c r="G7" s="79"/>
      <c r="H7" s="79"/>
    </row>
    <row r="8" spans="1:8" x14ac:dyDescent="0.25">
      <c r="A8" s="82"/>
      <c r="B8" s="81"/>
      <c r="C8" s="157"/>
      <c r="D8" s="79"/>
      <c r="E8" s="79"/>
      <c r="F8" s="79"/>
      <c r="G8" s="79"/>
      <c r="H8" s="79"/>
    </row>
    <row r="9" spans="1:8" x14ac:dyDescent="0.25">
      <c r="A9" s="82"/>
      <c r="B9" s="81"/>
      <c r="C9" s="157"/>
      <c r="D9" s="79"/>
      <c r="E9" s="79"/>
      <c r="F9" s="79"/>
      <c r="G9" s="79"/>
      <c r="H9" s="79"/>
    </row>
    <row r="10" spans="1:8" x14ac:dyDescent="0.25">
      <c r="A10" s="82"/>
      <c r="B10" s="62" t="s">
        <v>0</v>
      </c>
      <c r="C10" s="517"/>
      <c r="D10" s="518"/>
      <c r="E10" s="518"/>
      <c r="F10" s="518"/>
      <c r="G10" s="519"/>
      <c r="H10" s="79"/>
    </row>
    <row r="11" spans="1:8" x14ac:dyDescent="0.25">
      <c r="A11" s="82"/>
      <c r="B11" s="63" t="s">
        <v>1</v>
      </c>
      <c r="C11" s="242"/>
      <c r="D11" s="70" t="s">
        <v>129</v>
      </c>
      <c r="E11" s="78"/>
      <c r="F11" s="39"/>
      <c r="G11" s="39"/>
      <c r="H11" s="79"/>
    </row>
    <row r="12" spans="1:8" ht="13.5" customHeight="1" x14ac:dyDescent="0.25">
      <c r="A12" s="82"/>
      <c r="B12" s="79"/>
      <c r="C12" s="79"/>
      <c r="D12" s="307"/>
      <c r="E12" s="79"/>
      <c r="F12" s="79"/>
      <c r="G12" s="79"/>
      <c r="H12" s="79"/>
    </row>
    <row r="13" spans="1:8" ht="13.5" customHeight="1" x14ac:dyDescent="0.25">
      <c r="A13" s="82"/>
      <c r="B13" s="79"/>
      <c r="C13" s="79"/>
      <c r="D13" s="157"/>
      <c r="E13" s="79"/>
      <c r="F13" s="79"/>
      <c r="G13" s="79"/>
      <c r="H13" s="79"/>
    </row>
    <row r="14" spans="1:8" ht="72.75" customHeight="1" x14ac:dyDescent="0.25">
      <c r="A14" s="82"/>
      <c r="B14" s="537" t="s">
        <v>417</v>
      </c>
      <c r="C14" s="538"/>
      <c r="D14" s="538"/>
      <c r="E14" s="538"/>
      <c r="F14" s="538"/>
      <c r="G14" s="538"/>
      <c r="H14" s="538"/>
    </row>
    <row r="15" spans="1:8" ht="13.5" customHeight="1" x14ac:dyDescent="0.25">
      <c r="A15" s="82"/>
      <c r="B15" s="371"/>
      <c r="C15" s="285"/>
      <c r="D15" s="285"/>
      <c r="E15" s="285"/>
      <c r="F15" s="285"/>
      <c r="G15" s="285"/>
      <c r="H15" s="285"/>
    </row>
    <row r="16" spans="1:8" ht="13.5" customHeight="1" x14ac:dyDescent="0.25">
      <c r="A16" s="82"/>
      <c r="B16" s="536" t="s">
        <v>227</v>
      </c>
      <c r="C16" s="536"/>
      <c r="D16" s="536"/>
      <c r="E16" s="536"/>
      <c r="F16" s="536"/>
      <c r="G16" s="536"/>
      <c r="H16" s="536"/>
    </row>
    <row r="17" spans="1:8" ht="12.75" customHeight="1" x14ac:dyDescent="0.25">
      <c r="A17" s="82"/>
      <c r="B17" s="536"/>
      <c r="C17" s="536"/>
      <c r="D17" s="536"/>
      <c r="E17" s="536"/>
      <c r="F17" s="536"/>
      <c r="G17" s="536"/>
      <c r="H17" s="536"/>
    </row>
    <row r="18" spans="1:8" ht="12.75" customHeight="1" x14ac:dyDescent="0.25">
      <c r="A18" s="82"/>
      <c r="B18" s="350"/>
      <c r="C18" s="350"/>
      <c r="D18" s="350"/>
      <c r="E18" s="350"/>
      <c r="F18" s="350"/>
      <c r="G18" s="350"/>
      <c r="H18" s="350"/>
    </row>
    <row r="19" spans="1:8" ht="54.75" customHeight="1" thickBot="1" x14ac:dyDescent="0.3">
      <c r="A19" s="82"/>
      <c r="B19" s="79"/>
      <c r="C19" s="79"/>
      <c r="D19" s="79"/>
      <c r="E19" s="79"/>
      <c r="F19" s="535" t="s">
        <v>256</v>
      </c>
      <c r="G19" s="535"/>
      <c r="H19" s="79"/>
    </row>
    <row r="20" spans="1:8" ht="18.75" x14ac:dyDescent="0.25">
      <c r="A20" s="82"/>
      <c r="B20" s="79"/>
      <c r="C20" s="299" t="s">
        <v>236</v>
      </c>
      <c r="D20" s="300"/>
      <c r="E20" s="294"/>
      <c r="F20" s="433" t="s">
        <v>237</v>
      </c>
      <c r="G20" s="434"/>
      <c r="H20" s="79"/>
    </row>
    <row r="21" spans="1:8" ht="19.5" thickBot="1" x14ac:dyDescent="0.3">
      <c r="A21" s="82"/>
      <c r="B21" s="84" t="s">
        <v>114</v>
      </c>
      <c r="C21" s="297" t="s">
        <v>115</v>
      </c>
      <c r="D21" s="298" t="s">
        <v>258</v>
      </c>
      <c r="E21" s="294"/>
      <c r="F21" s="340" t="s">
        <v>265</v>
      </c>
      <c r="G21" s="341" t="s">
        <v>266</v>
      </c>
      <c r="H21" s="339"/>
    </row>
    <row r="22" spans="1:8" ht="18.75" x14ac:dyDescent="0.25">
      <c r="A22" s="82"/>
      <c r="B22" s="79"/>
      <c r="C22" s="79"/>
      <c r="D22" s="79"/>
      <c r="E22" s="294"/>
      <c r="F22" s="79"/>
      <c r="G22" s="79"/>
      <c r="H22" s="10"/>
    </row>
    <row r="23" spans="1:8" ht="18.75" x14ac:dyDescent="0.25">
      <c r="A23" s="82"/>
      <c r="B23" s="85">
        <v>1</v>
      </c>
      <c r="C23" s="87"/>
      <c r="D23" s="87"/>
      <c r="E23" s="294"/>
      <c r="F23" s="87"/>
      <c r="G23" s="86"/>
      <c r="H23" s="10"/>
    </row>
    <row r="24" spans="1:8" ht="18.75" x14ac:dyDescent="0.25">
      <c r="A24" s="82"/>
      <c r="B24" s="85">
        <f>B23+1</f>
        <v>2</v>
      </c>
      <c r="C24" s="87"/>
      <c r="D24" s="87"/>
      <c r="E24" s="294"/>
      <c r="F24" s="87"/>
      <c r="G24" s="86"/>
      <c r="H24" s="10"/>
    </row>
    <row r="25" spans="1:8" ht="18.75" x14ac:dyDescent="0.25">
      <c r="A25" s="82"/>
      <c r="B25" s="85" t="s">
        <v>257</v>
      </c>
      <c r="C25" s="241"/>
      <c r="D25" s="241"/>
      <c r="E25" s="294"/>
      <c r="F25" s="296"/>
      <c r="G25" s="87"/>
      <c r="H25" s="10"/>
    </row>
    <row r="26" spans="1:8" ht="18.75" x14ac:dyDescent="0.25">
      <c r="A26" s="82"/>
      <c r="B26" s="85">
        <v>4</v>
      </c>
      <c r="C26" s="241"/>
      <c r="D26" s="241"/>
      <c r="E26" s="294"/>
      <c r="F26" s="296"/>
      <c r="G26" s="87"/>
      <c r="H26" s="10"/>
    </row>
    <row r="27" spans="1:8" ht="18.75" x14ac:dyDescent="0.25">
      <c r="A27" s="82"/>
      <c r="B27" s="85">
        <f t="shared" ref="B27:B46" si="0">B26+1</f>
        <v>5</v>
      </c>
      <c r="C27" s="241"/>
      <c r="D27" s="241"/>
      <c r="E27" s="294"/>
      <c r="F27" s="296"/>
      <c r="G27" s="87"/>
      <c r="H27" s="10"/>
    </row>
    <row r="28" spans="1:8" ht="18.75" x14ac:dyDescent="0.25">
      <c r="A28" s="82"/>
      <c r="B28" s="85">
        <f t="shared" si="0"/>
        <v>6</v>
      </c>
      <c r="C28" s="241"/>
      <c r="D28" s="241"/>
      <c r="E28" s="294"/>
      <c r="F28" s="296"/>
      <c r="G28" s="87"/>
      <c r="H28" s="10"/>
    </row>
    <row r="29" spans="1:8" ht="18.75" x14ac:dyDescent="0.25">
      <c r="A29" s="82"/>
      <c r="B29" s="85">
        <f t="shared" si="0"/>
        <v>7</v>
      </c>
      <c r="C29" s="241"/>
      <c r="D29" s="241"/>
      <c r="E29" s="294"/>
      <c r="F29" s="296"/>
      <c r="G29" s="87"/>
      <c r="H29" s="10"/>
    </row>
    <row r="30" spans="1:8" ht="18.75" x14ac:dyDescent="0.25">
      <c r="A30" s="82"/>
      <c r="B30" s="85">
        <f t="shared" si="0"/>
        <v>8</v>
      </c>
      <c r="C30" s="241"/>
      <c r="D30" s="241"/>
      <c r="E30" s="294"/>
      <c r="F30" s="296"/>
      <c r="G30" s="87"/>
      <c r="H30" s="10"/>
    </row>
    <row r="31" spans="1:8" ht="18.75" x14ac:dyDescent="0.25">
      <c r="A31" s="82"/>
      <c r="B31" s="85">
        <f t="shared" si="0"/>
        <v>9</v>
      </c>
      <c r="C31" s="241"/>
      <c r="D31" s="241"/>
      <c r="E31" s="294"/>
      <c r="F31" s="296"/>
      <c r="G31" s="87"/>
      <c r="H31" s="10"/>
    </row>
    <row r="32" spans="1:8" ht="18.75" x14ac:dyDescent="0.25">
      <c r="A32" s="82"/>
      <c r="B32" s="85">
        <f t="shared" si="0"/>
        <v>10</v>
      </c>
      <c r="C32" s="241"/>
      <c r="D32" s="241"/>
      <c r="E32" s="294"/>
      <c r="F32" s="296"/>
      <c r="G32" s="87"/>
      <c r="H32" s="10"/>
    </row>
    <row r="33" spans="1:8" ht="18.75" x14ac:dyDescent="0.25">
      <c r="A33" s="82"/>
      <c r="B33" s="85">
        <f t="shared" si="0"/>
        <v>11</v>
      </c>
      <c r="C33" s="241"/>
      <c r="D33" s="241"/>
      <c r="E33" s="294"/>
      <c r="F33" s="296"/>
      <c r="G33" s="87"/>
      <c r="H33" s="10"/>
    </row>
    <row r="34" spans="1:8" ht="18.75" x14ac:dyDescent="0.25">
      <c r="A34" s="82"/>
      <c r="B34" s="85">
        <f t="shared" si="0"/>
        <v>12</v>
      </c>
      <c r="C34" s="241"/>
      <c r="D34" s="241"/>
      <c r="E34" s="294"/>
      <c r="F34" s="296"/>
      <c r="G34" s="87"/>
      <c r="H34" s="10"/>
    </row>
    <row r="35" spans="1:8" ht="18.75" x14ac:dyDescent="0.25">
      <c r="A35" s="82"/>
      <c r="B35" s="85">
        <f t="shared" si="0"/>
        <v>13</v>
      </c>
      <c r="C35" s="241"/>
      <c r="D35" s="241"/>
      <c r="E35" s="294"/>
      <c r="F35" s="296"/>
      <c r="G35" s="87"/>
      <c r="H35" s="10"/>
    </row>
    <row r="36" spans="1:8" ht="18.75" x14ac:dyDescent="0.25">
      <c r="A36" s="82"/>
      <c r="B36" s="85">
        <f t="shared" si="0"/>
        <v>14</v>
      </c>
      <c r="C36" s="241"/>
      <c r="D36" s="241"/>
      <c r="E36" s="294"/>
      <c r="F36" s="296"/>
      <c r="G36" s="87"/>
      <c r="H36" s="10"/>
    </row>
    <row r="37" spans="1:8" ht="18.75" x14ac:dyDescent="0.25">
      <c r="A37" s="82"/>
      <c r="B37" s="85">
        <f t="shared" si="0"/>
        <v>15</v>
      </c>
      <c r="C37" s="241"/>
      <c r="D37" s="241"/>
      <c r="E37" s="294"/>
      <c r="F37" s="296"/>
      <c r="G37" s="87"/>
      <c r="H37" s="10"/>
    </row>
    <row r="38" spans="1:8" ht="18.75" x14ac:dyDescent="0.25">
      <c r="A38" s="82"/>
      <c r="B38" s="85">
        <f t="shared" si="0"/>
        <v>16</v>
      </c>
      <c r="C38" s="241"/>
      <c r="D38" s="241"/>
      <c r="E38" s="294"/>
      <c r="F38" s="296"/>
      <c r="G38" s="87"/>
      <c r="H38" s="10"/>
    </row>
    <row r="39" spans="1:8" ht="18.75" x14ac:dyDescent="0.25">
      <c r="A39" s="82"/>
      <c r="B39" s="85">
        <f t="shared" si="0"/>
        <v>17</v>
      </c>
      <c r="C39" s="241"/>
      <c r="D39" s="241"/>
      <c r="E39" s="294"/>
      <c r="F39" s="296"/>
      <c r="G39" s="87"/>
      <c r="H39" s="10"/>
    </row>
    <row r="40" spans="1:8" ht="18.75" x14ac:dyDescent="0.25">
      <c r="A40" s="82"/>
      <c r="B40" s="85">
        <f t="shared" si="0"/>
        <v>18</v>
      </c>
      <c r="C40" s="241"/>
      <c r="D40" s="241"/>
      <c r="E40" s="294"/>
      <c r="F40" s="296"/>
      <c r="G40" s="87"/>
      <c r="H40" s="10"/>
    </row>
    <row r="41" spans="1:8" ht="18.75" x14ac:dyDescent="0.25">
      <c r="A41" s="82"/>
      <c r="B41" s="85">
        <f t="shared" si="0"/>
        <v>19</v>
      </c>
      <c r="C41" s="241"/>
      <c r="D41" s="241"/>
      <c r="E41" s="294"/>
      <c r="F41" s="296"/>
      <c r="G41" s="87"/>
      <c r="H41" s="10"/>
    </row>
    <row r="42" spans="1:8" ht="18.75" x14ac:dyDescent="0.25">
      <c r="A42" s="82"/>
      <c r="B42" s="85">
        <f t="shared" si="0"/>
        <v>20</v>
      </c>
      <c r="C42" s="241"/>
      <c r="D42" s="241"/>
      <c r="E42" s="294"/>
      <c r="F42" s="296"/>
      <c r="G42" s="87"/>
      <c r="H42" s="10"/>
    </row>
    <row r="43" spans="1:8" ht="18.75" x14ac:dyDescent="0.25">
      <c r="A43" s="82"/>
      <c r="B43" s="85">
        <f t="shared" si="0"/>
        <v>21</v>
      </c>
      <c r="C43" s="241"/>
      <c r="D43" s="241"/>
      <c r="E43" s="294"/>
      <c r="F43" s="296"/>
      <c r="G43" s="87"/>
      <c r="H43" s="10"/>
    </row>
    <row r="44" spans="1:8" ht="18.75" x14ac:dyDescent="0.25">
      <c r="A44" s="82"/>
      <c r="B44" s="85">
        <f t="shared" si="0"/>
        <v>22</v>
      </c>
      <c r="C44" s="241"/>
      <c r="D44" s="241"/>
      <c r="E44" s="294"/>
      <c r="F44" s="296"/>
      <c r="G44" s="87"/>
      <c r="H44" s="10"/>
    </row>
    <row r="45" spans="1:8" ht="18.75" x14ac:dyDescent="0.25">
      <c r="A45" s="82"/>
      <c r="B45" s="85">
        <f t="shared" si="0"/>
        <v>23</v>
      </c>
      <c r="C45" s="241"/>
      <c r="D45" s="241"/>
      <c r="E45" s="294"/>
      <c r="F45" s="296"/>
      <c r="G45" s="87"/>
      <c r="H45" s="10"/>
    </row>
    <row r="46" spans="1:8" ht="18.75" x14ac:dyDescent="0.25">
      <c r="A46" s="82"/>
      <c r="B46" s="85">
        <f t="shared" si="0"/>
        <v>24</v>
      </c>
      <c r="C46" s="241"/>
      <c r="D46" s="241"/>
      <c r="E46" s="294"/>
      <c r="F46" s="296"/>
      <c r="G46" s="87"/>
      <c r="H46" s="10"/>
    </row>
    <row r="47" spans="1:8" ht="18.75" x14ac:dyDescent="0.25">
      <c r="A47" s="82"/>
      <c r="B47" s="85">
        <f>B46+1</f>
        <v>25</v>
      </c>
      <c r="C47" s="241"/>
      <c r="D47" s="241"/>
      <c r="E47" s="294"/>
      <c r="F47" s="296"/>
      <c r="G47" s="241"/>
      <c r="H47" s="10"/>
    </row>
    <row r="48" spans="1:8" ht="18.75" x14ac:dyDescent="0.25">
      <c r="A48" s="82"/>
      <c r="B48" s="308"/>
      <c r="C48" s="308"/>
      <c r="D48" s="308"/>
      <c r="E48" s="294"/>
      <c r="F48" s="309"/>
      <c r="G48" s="327"/>
      <c r="H48" s="10"/>
    </row>
    <row r="49" spans="1:8" x14ac:dyDescent="0.25">
      <c r="A49" s="82"/>
      <c r="B49" s="79" t="s">
        <v>338</v>
      </c>
      <c r="C49" s="79"/>
      <c r="D49" s="79"/>
      <c r="E49" s="79"/>
      <c r="F49" s="79"/>
      <c r="G49" s="79"/>
      <c r="H49" s="10"/>
    </row>
    <row r="50" spans="1:8" x14ac:dyDescent="0.25">
      <c r="A50" s="79"/>
      <c r="B50" s="79" t="s">
        <v>267</v>
      </c>
      <c r="C50" s="79"/>
      <c r="D50" s="79"/>
      <c r="E50" s="79"/>
      <c r="F50" s="79"/>
      <c r="G50" s="79"/>
      <c r="H50" s="10"/>
    </row>
    <row r="51" spans="1:8" x14ac:dyDescent="0.25">
      <c r="A51" s="10"/>
      <c r="B51" s="409" t="s">
        <v>339</v>
      </c>
      <c r="C51" s="324"/>
      <c r="D51" s="324"/>
      <c r="E51" s="324"/>
      <c r="F51" s="324"/>
      <c r="G51" s="307"/>
      <c r="H51" s="10"/>
    </row>
  </sheetData>
  <mergeCells count="4">
    <mergeCell ref="C10:G10"/>
    <mergeCell ref="F19:G19"/>
    <mergeCell ref="B16:H17"/>
    <mergeCell ref="B14:H14"/>
  </mergeCells>
  <printOptions horizontalCentered="1"/>
  <pageMargins left="0.70866141732283472" right="0.70866141732283472" top="0.74803149606299213" bottom="0.74803149606299213" header="0.31496062992125984" footer="0.31496062992125984"/>
  <pageSetup scale="6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pageSetUpPr fitToPage="1"/>
  </sheetPr>
  <dimension ref="A1:J100"/>
  <sheetViews>
    <sheetView showGridLines="0" zoomScale="85" zoomScaleNormal="85" workbookViewId="0">
      <selection activeCell="C14" sqref="C14"/>
    </sheetView>
  </sheetViews>
  <sheetFormatPr baseColWidth="10" defaultColWidth="11.42578125" defaultRowHeight="12.75" x14ac:dyDescent="0.2"/>
  <cols>
    <col min="1" max="1" width="2.85546875" style="90" customWidth="1"/>
    <col min="2" max="2" width="2" style="90" bestFit="1" customWidth="1"/>
    <col min="3" max="3" width="25.140625" style="90" customWidth="1"/>
    <col min="4" max="4" width="33.7109375" style="90" customWidth="1"/>
    <col min="5" max="6" width="18.42578125" style="90" customWidth="1"/>
    <col min="7" max="7" width="14.7109375" style="90" customWidth="1"/>
    <col min="8" max="8" width="21.28515625" style="90" customWidth="1"/>
    <col min="9" max="9" width="14.140625" style="90" customWidth="1"/>
    <col min="10" max="10" width="13.28515625" style="90" customWidth="1"/>
    <col min="11" max="16384" width="11.42578125" style="90"/>
  </cols>
  <sheetData>
    <row r="1" spans="1:10" x14ac:dyDescent="0.2">
      <c r="A1" s="61"/>
      <c r="B1" s="61"/>
      <c r="C1" s="96"/>
      <c r="D1" s="96"/>
      <c r="E1" s="96"/>
      <c r="F1" s="96"/>
      <c r="G1" s="96"/>
      <c r="H1" s="96"/>
      <c r="I1" s="96"/>
      <c r="J1" s="96"/>
    </row>
    <row r="2" spans="1:10" ht="15" x14ac:dyDescent="0.25">
      <c r="A2" s="61"/>
      <c r="B2" s="61"/>
      <c r="C2" s="70"/>
      <c r="D2" s="88" t="str">
        <f>'PE-4'!$C$2</f>
        <v xml:space="preserve">Concurso Público Internacional Mixto No. </v>
      </c>
      <c r="E2" s="245"/>
      <c r="F2" s="245"/>
      <c r="G2" s="91"/>
      <c r="H2" s="91"/>
      <c r="I2" s="91"/>
      <c r="J2" s="96"/>
    </row>
    <row r="3" spans="1:10" ht="15" x14ac:dyDescent="0.25">
      <c r="A3" s="61"/>
      <c r="B3" s="61"/>
      <c r="C3" s="70"/>
      <c r="D3" s="89"/>
      <c r="E3" s="92"/>
      <c r="F3" s="92"/>
      <c r="G3" s="93"/>
      <c r="H3" s="71"/>
      <c r="I3" s="71"/>
      <c r="J3" s="96"/>
    </row>
    <row r="4" spans="1:10" ht="15" x14ac:dyDescent="0.25">
      <c r="A4" s="61"/>
      <c r="B4" s="61"/>
      <c r="C4" s="70"/>
      <c r="D4" s="88" t="str">
        <f>'PE-4'!$C$4</f>
        <v>Proyecto de Construcción del Hospital General de Zona de 144 camas, en Bahía de Banderas, Nayarit</v>
      </c>
      <c r="E4" s="245"/>
      <c r="F4" s="245"/>
      <c r="G4" s="91"/>
      <c r="H4" s="91"/>
      <c r="I4" s="91"/>
      <c r="J4" s="96"/>
    </row>
    <row r="5" spans="1:10" x14ac:dyDescent="0.2">
      <c r="A5" s="61"/>
      <c r="B5" s="61"/>
      <c r="C5" s="93"/>
      <c r="D5" s="93"/>
      <c r="E5" s="93"/>
      <c r="F5" s="93"/>
      <c r="G5" s="93"/>
      <c r="H5" s="71"/>
      <c r="I5" s="71"/>
      <c r="J5" s="96"/>
    </row>
    <row r="6" spans="1:10" x14ac:dyDescent="0.2">
      <c r="A6" s="61"/>
      <c r="B6" s="61"/>
      <c r="C6" s="60" t="s">
        <v>134</v>
      </c>
      <c r="D6" s="59"/>
      <c r="E6" s="59"/>
      <c r="F6" s="59"/>
      <c r="G6" s="59"/>
      <c r="H6" s="59"/>
      <c r="I6" s="59"/>
      <c r="J6" s="96"/>
    </row>
    <row r="7" spans="1:10" ht="18.75" x14ac:dyDescent="0.25">
      <c r="A7" s="61"/>
      <c r="B7" s="61"/>
      <c r="C7" s="432" t="s">
        <v>372</v>
      </c>
      <c r="D7" s="293"/>
      <c r="E7" s="59"/>
      <c r="F7" s="59"/>
      <c r="G7" s="59"/>
      <c r="H7" s="59"/>
      <c r="I7" s="59"/>
      <c r="J7" s="96"/>
    </row>
    <row r="8" spans="1:10" x14ac:dyDescent="0.2">
      <c r="A8" s="61"/>
      <c r="B8" s="61"/>
      <c r="C8" s="96"/>
      <c r="D8" s="96"/>
      <c r="E8" s="96"/>
      <c r="F8" s="96"/>
      <c r="G8" s="96"/>
      <c r="H8" s="96"/>
      <c r="I8" s="96"/>
      <c r="J8" s="96"/>
    </row>
    <row r="9" spans="1:10" x14ac:dyDescent="0.2">
      <c r="A9" s="61"/>
      <c r="B9" s="61"/>
      <c r="C9" s="94" t="s">
        <v>0</v>
      </c>
      <c r="D9" s="517"/>
      <c r="E9" s="518"/>
      <c r="F9" s="518"/>
      <c r="G9" s="518"/>
      <c r="H9" s="519"/>
      <c r="I9" s="96"/>
      <c r="J9" s="96"/>
    </row>
    <row r="10" spans="1:10" x14ac:dyDescent="0.2">
      <c r="A10" s="61"/>
      <c r="B10" s="61"/>
      <c r="C10" s="95" t="s">
        <v>1</v>
      </c>
      <c r="D10" s="242"/>
      <c r="E10" s="70" t="s">
        <v>129</v>
      </c>
      <c r="F10" s="78"/>
      <c r="G10" s="39"/>
      <c r="H10" s="39"/>
      <c r="I10" s="39"/>
      <c r="J10" s="96"/>
    </row>
    <row r="11" spans="1:10" ht="12" customHeight="1" x14ac:dyDescent="0.2">
      <c r="A11" s="61"/>
      <c r="B11" s="61"/>
      <c r="C11" s="96"/>
      <c r="D11" s="96"/>
      <c r="E11" s="96"/>
      <c r="F11" s="96"/>
      <c r="G11" s="96"/>
      <c r="H11" s="96"/>
      <c r="I11" s="96"/>
      <c r="J11" s="96"/>
    </row>
    <row r="12" spans="1:10" ht="12" customHeight="1" x14ac:dyDescent="0.2">
      <c r="A12" s="61"/>
      <c r="B12" s="61"/>
      <c r="C12" s="96"/>
      <c r="D12" s="96"/>
      <c r="E12" s="96"/>
      <c r="F12" s="96"/>
      <c r="G12" s="96"/>
      <c r="H12" s="96"/>
      <c r="I12" s="96"/>
      <c r="J12" s="96"/>
    </row>
    <row r="13" spans="1:10" ht="60.75" customHeight="1" x14ac:dyDescent="0.2">
      <c r="A13" s="61"/>
      <c r="B13" s="61"/>
      <c r="C13" s="537" t="s">
        <v>416</v>
      </c>
      <c r="D13" s="538"/>
      <c r="E13" s="538"/>
      <c r="F13" s="538"/>
      <c r="G13" s="538"/>
      <c r="H13" s="538"/>
      <c r="I13" s="538"/>
      <c r="J13" s="538"/>
    </row>
    <row r="14" spans="1:10" ht="12" customHeight="1" x14ac:dyDescent="0.2">
      <c r="A14" s="61"/>
      <c r="B14" s="61"/>
      <c r="C14" s="96"/>
      <c r="D14" s="96"/>
      <c r="E14" s="96"/>
      <c r="F14" s="96"/>
      <c r="G14" s="96"/>
      <c r="H14" s="96"/>
      <c r="I14" s="96"/>
      <c r="J14" s="96"/>
    </row>
    <row r="15" spans="1:10" x14ac:dyDescent="0.2">
      <c r="A15" s="61"/>
      <c r="B15" s="61"/>
      <c r="C15" s="328" t="s">
        <v>245</v>
      </c>
      <c r="D15" s="96"/>
      <c r="E15" s="96"/>
      <c r="F15" s="96"/>
      <c r="G15" s="96"/>
      <c r="H15" s="96"/>
      <c r="I15" s="96"/>
      <c r="J15" s="96"/>
    </row>
    <row r="16" spans="1:10" x14ac:dyDescent="0.2">
      <c r="A16" s="61"/>
      <c r="B16" s="1"/>
      <c r="C16" s="75" t="s">
        <v>118</v>
      </c>
      <c r="D16" s="286"/>
      <c r="E16" s="286"/>
      <c r="F16" s="286"/>
      <c r="G16" s="286"/>
      <c r="H16" s="286"/>
      <c r="I16" s="76"/>
      <c r="J16" s="96"/>
    </row>
    <row r="17" spans="1:10" x14ac:dyDescent="0.2">
      <c r="A17" s="61"/>
      <c r="B17" s="1"/>
      <c r="C17" s="77"/>
      <c r="D17" s="287"/>
      <c r="E17" s="287"/>
      <c r="F17" s="287"/>
      <c r="G17" s="96"/>
      <c r="H17" s="96"/>
      <c r="I17" s="76"/>
      <c r="J17" s="96"/>
    </row>
    <row r="18" spans="1:10" x14ac:dyDescent="0.2">
      <c r="A18" s="61"/>
      <c r="B18" s="1"/>
      <c r="C18" s="76"/>
      <c r="D18" s="76"/>
      <c r="E18" s="76"/>
      <c r="F18" s="76"/>
      <c r="G18" s="76"/>
      <c r="H18" s="76"/>
      <c r="I18" s="76"/>
      <c r="J18" s="96"/>
    </row>
    <row r="19" spans="1:10" x14ac:dyDescent="0.2">
      <c r="A19" s="61"/>
      <c r="B19" s="1"/>
      <c r="C19" s="539" t="s">
        <v>207</v>
      </c>
      <c r="D19" s="159" t="s">
        <v>131</v>
      </c>
      <c r="E19" s="76"/>
      <c r="F19" s="76"/>
      <c r="G19" s="76"/>
      <c r="H19" s="76"/>
      <c r="I19" s="76"/>
      <c r="J19" s="96"/>
    </row>
    <row r="20" spans="1:10" x14ac:dyDescent="0.2">
      <c r="A20" s="61"/>
      <c r="B20" s="1"/>
      <c r="C20" s="540"/>
      <c r="D20" s="77"/>
      <c r="E20" s="76"/>
      <c r="F20" s="76"/>
      <c r="G20" s="76"/>
      <c r="H20" s="76"/>
      <c r="I20" s="76"/>
      <c r="J20" s="96"/>
    </row>
    <row r="21" spans="1:10" x14ac:dyDescent="0.2">
      <c r="A21" s="61"/>
      <c r="B21" s="1"/>
      <c r="C21" s="76"/>
      <c r="D21" s="76"/>
      <c r="E21" s="76"/>
      <c r="F21" s="76"/>
      <c r="G21" s="76"/>
      <c r="H21" s="76"/>
      <c r="I21" s="76"/>
      <c r="J21" s="96"/>
    </row>
    <row r="22" spans="1:10" ht="14.25" customHeight="1" x14ac:dyDescent="0.2">
      <c r="A22" s="61"/>
      <c r="B22" s="1"/>
      <c r="C22" s="76"/>
      <c r="D22" s="76"/>
      <c r="E22" s="76"/>
      <c r="F22" s="310" t="s">
        <v>240</v>
      </c>
      <c r="G22" s="310" t="s">
        <v>241</v>
      </c>
      <c r="H22" s="310" t="s">
        <v>242</v>
      </c>
      <c r="I22" s="76"/>
      <c r="J22" s="96"/>
    </row>
    <row r="23" spans="1:10" ht="51" x14ac:dyDescent="0.2">
      <c r="A23" s="61"/>
      <c r="B23" s="1"/>
      <c r="C23" s="73" t="s">
        <v>125</v>
      </c>
      <c r="D23" s="73" t="s">
        <v>208</v>
      </c>
      <c r="E23" s="74" t="s">
        <v>238</v>
      </c>
      <c r="F23" s="74" t="s">
        <v>239</v>
      </c>
      <c r="G23" s="74" t="s">
        <v>127</v>
      </c>
      <c r="H23" s="74" t="s">
        <v>136</v>
      </c>
      <c r="I23" s="76"/>
      <c r="J23" s="96"/>
    </row>
    <row r="24" spans="1:10" x14ac:dyDescent="0.2">
      <c r="A24" s="61"/>
      <c r="B24" s="1"/>
      <c r="C24" s="76"/>
      <c r="D24" s="76"/>
      <c r="E24" s="76"/>
      <c r="F24" s="76"/>
      <c r="G24" s="76"/>
      <c r="H24" s="76"/>
      <c r="I24" s="243"/>
      <c r="J24" s="96"/>
    </row>
    <row r="25" spans="1:10" ht="15" customHeight="1" x14ac:dyDescent="0.2">
      <c r="A25" s="61"/>
      <c r="B25" s="252">
        <v>1</v>
      </c>
      <c r="C25" s="301" t="s">
        <v>119</v>
      </c>
      <c r="D25" s="65" t="s">
        <v>250</v>
      </c>
      <c r="E25" s="267"/>
      <c r="F25" s="267"/>
      <c r="G25" s="268"/>
      <c r="H25" s="246"/>
      <c r="I25" s="76"/>
      <c r="J25" s="96"/>
    </row>
    <row r="26" spans="1:10" x14ac:dyDescent="0.2">
      <c r="A26" s="61"/>
      <c r="B26" s="256"/>
      <c r="C26" s="256"/>
      <c r="D26" s="255"/>
      <c r="E26" s="255"/>
      <c r="F26" s="251"/>
      <c r="G26" s="239" t="s">
        <v>11</v>
      </c>
      <c r="H26" s="246"/>
      <c r="I26" s="76"/>
      <c r="J26" s="96"/>
    </row>
    <row r="27" spans="1:10" x14ac:dyDescent="0.2">
      <c r="A27" s="61"/>
      <c r="B27" s="1"/>
      <c r="C27" s="76"/>
      <c r="D27" s="76"/>
      <c r="E27" s="76"/>
      <c r="F27" s="76"/>
      <c r="G27" s="76"/>
      <c r="H27" s="76"/>
      <c r="I27" s="76"/>
      <c r="J27" s="311"/>
    </row>
    <row r="28" spans="1:10" ht="25.5" x14ac:dyDescent="0.2">
      <c r="A28" s="61"/>
      <c r="B28" s="260">
        <v>2</v>
      </c>
      <c r="C28" s="247" t="s">
        <v>120</v>
      </c>
      <c r="D28" s="72" t="s">
        <v>209</v>
      </c>
      <c r="E28" s="267"/>
      <c r="F28" s="267"/>
      <c r="G28" s="268"/>
      <c r="H28" s="246"/>
      <c r="I28" s="76"/>
      <c r="J28" s="311"/>
    </row>
    <row r="29" spans="1:10" ht="25.5" customHeight="1" x14ac:dyDescent="0.2">
      <c r="A29" s="61"/>
      <c r="B29" s="261"/>
      <c r="C29" s="248"/>
      <c r="D29" s="301" t="s">
        <v>210</v>
      </c>
      <c r="E29" s="267"/>
      <c r="F29" s="267"/>
      <c r="G29" s="268"/>
      <c r="H29" s="246"/>
      <c r="I29" s="76"/>
      <c r="J29" s="311"/>
    </row>
    <row r="30" spans="1:10" x14ac:dyDescent="0.2">
      <c r="A30" s="96"/>
      <c r="B30" s="253"/>
      <c r="C30" s="254"/>
      <c r="D30" s="255"/>
      <c r="E30" s="255"/>
      <c r="F30" s="251"/>
      <c r="G30" s="239" t="s">
        <v>11</v>
      </c>
      <c r="H30" s="246"/>
      <c r="I30" s="76"/>
      <c r="J30" s="311"/>
    </row>
    <row r="31" spans="1:10" x14ac:dyDescent="0.2">
      <c r="A31" s="61"/>
      <c r="B31" s="250"/>
      <c r="C31" s="250"/>
      <c r="D31" s="250"/>
      <c r="E31" s="250"/>
      <c r="F31" s="76"/>
      <c r="G31" s="76"/>
      <c r="H31" s="76"/>
      <c r="I31" s="76"/>
      <c r="J31" s="311"/>
    </row>
    <row r="32" spans="1:10" ht="29.25" customHeight="1" x14ac:dyDescent="0.2">
      <c r="A32" s="61"/>
      <c r="B32" s="260">
        <v>3</v>
      </c>
      <c r="C32" s="247" t="s">
        <v>126</v>
      </c>
      <c r="D32" s="262" t="s">
        <v>211</v>
      </c>
      <c r="E32" s="267"/>
      <c r="F32" s="267"/>
      <c r="G32" s="268"/>
      <c r="H32" s="246"/>
      <c r="I32" s="76"/>
      <c r="J32" s="311"/>
    </row>
    <row r="33" spans="1:10" x14ac:dyDescent="0.2">
      <c r="A33" s="61"/>
      <c r="B33" s="261"/>
      <c r="C33" s="248"/>
      <c r="D33" s="262" t="s">
        <v>212</v>
      </c>
      <c r="E33" s="267"/>
      <c r="F33" s="267"/>
      <c r="G33" s="268"/>
      <c r="H33" s="246"/>
      <c r="I33" s="76"/>
      <c r="J33" s="311"/>
    </row>
    <row r="34" spans="1:10" x14ac:dyDescent="0.2">
      <c r="A34" s="61"/>
      <c r="B34" s="259"/>
      <c r="C34" s="248"/>
      <c r="D34" s="262" t="s">
        <v>213</v>
      </c>
      <c r="E34" s="267"/>
      <c r="F34" s="267"/>
      <c r="G34" s="268"/>
      <c r="H34" s="246"/>
      <c r="I34" s="76"/>
      <c r="J34" s="311"/>
    </row>
    <row r="35" spans="1:10" x14ac:dyDescent="0.2">
      <c r="A35" s="61"/>
      <c r="B35" s="259"/>
      <c r="C35" s="248"/>
      <c r="D35" s="262" t="s">
        <v>214</v>
      </c>
      <c r="E35" s="267"/>
      <c r="F35" s="267"/>
      <c r="G35" s="268"/>
      <c r="H35" s="246"/>
      <c r="I35" s="76"/>
      <c r="J35" s="311"/>
    </row>
    <row r="36" spans="1:10" x14ac:dyDescent="0.2">
      <c r="A36" s="61"/>
      <c r="B36" s="259"/>
      <c r="C36" s="248"/>
      <c r="D36" s="262" t="s">
        <v>215</v>
      </c>
      <c r="E36" s="267"/>
      <c r="F36" s="267"/>
      <c r="G36" s="268"/>
      <c r="H36" s="246"/>
      <c r="I36" s="76"/>
      <c r="J36" s="311"/>
    </row>
    <row r="37" spans="1:10" x14ac:dyDescent="0.2">
      <c r="A37" s="61"/>
      <c r="B37" s="259"/>
      <c r="C37" s="248"/>
      <c r="D37" s="262" t="s">
        <v>216</v>
      </c>
      <c r="E37" s="267"/>
      <c r="F37" s="267"/>
      <c r="G37" s="268"/>
      <c r="H37" s="246"/>
      <c r="I37" s="76"/>
      <c r="J37" s="311"/>
    </row>
    <row r="38" spans="1:10" x14ac:dyDescent="0.2">
      <c r="A38" s="61"/>
      <c r="B38" s="259"/>
      <c r="C38" s="248"/>
      <c r="D38" s="262" t="s">
        <v>217</v>
      </c>
      <c r="E38" s="267"/>
      <c r="F38" s="267"/>
      <c r="G38" s="268"/>
      <c r="H38" s="246"/>
      <c r="I38" s="76"/>
      <c r="J38" s="311"/>
    </row>
    <row r="39" spans="1:10" x14ac:dyDescent="0.2">
      <c r="A39" s="61"/>
      <c r="B39" s="259"/>
      <c r="C39" s="248"/>
      <c r="D39" s="262" t="s">
        <v>218</v>
      </c>
      <c r="E39" s="267"/>
      <c r="F39" s="267"/>
      <c r="G39" s="268"/>
      <c r="H39" s="246"/>
      <c r="I39" s="76"/>
      <c r="J39" s="311"/>
    </row>
    <row r="40" spans="1:10" x14ac:dyDescent="0.2">
      <c r="A40" s="61"/>
      <c r="B40" s="259"/>
      <c r="C40" s="248"/>
      <c r="D40" s="262" t="s">
        <v>219</v>
      </c>
      <c r="E40" s="267"/>
      <c r="F40" s="267"/>
      <c r="G40" s="268"/>
      <c r="H40" s="246"/>
      <c r="I40" s="76"/>
      <c r="J40" s="311"/>
    </row>
    <row r="41" spans="1:10" x14ac:dyDescent="0.2">
      <c r="A41" s="61"/>
      <c r="B41" s="259"/>
      <c r="C41" s="248"/>
      <c r="D41" s="262" t="s">
        <v>220</v>
      </c>
      <c r="E41" s="267"/>
      <c r="F41" s="267"/>
      <c r="G41" s="268"/>
      <c r="H41" s="246"/>
      <c r="I41" s="76"/>
      <c r="J41" s="311"/>
    </row>
    <row r="42" spans="1:10" x14ac:dyDescent="0.2">
      <c r="A42" s="61"/>
      <c r="B42" s="259"/>
      <c r="C42" s="248"/>
      <c r="D42" s="262" t="s">
        <v>221</v>
      </c>
      <c r="E42" s="267"/>
      <c r="F42" s="267"/>
      <c r="G42" s="268"/>
      <c r="H42" s="246"/>
      <c r="I42" s="76"/>
      <c r="J42" s="311"/>
    </row>
    <row r="43" spans="1:10" x14ac:dyDescent="0.2">
      <c r="A43" s="61"/>
      <c r="B43" s="258"/>
      <c r="C43" s="249"/>
      <c r="D43" s="263" t="s">
        <v>222</v>
      </c>
      <c r="E43" s="267"/>
      <c r="F43" s="267"/>
      <c r="G43" s="268"/>
      <c r="H43" s="246"/>
      <c r="I43" s="76"/>
      <c r="J43" s="311"/>
    </row>
    <row r="44" spans="1:10" x14ac:dyDescent="0.2">
      <c r="A44" s="61"/>
      <c r="B44" s="1"/>
      <c r="C44" s="76"/>
      <c r="D44" s="76"/>
      <c r="E44" s="76"/>
      <c r="F44" s="76"/>
      <c r="G44" s="239" t="s">
        <v>11</v>
      </c>
      <c r="H44" s="246"/>
      <c r="I44" s="312"/>
      <c r="J44" s="311"/>
    </row>
    <row r="45" spans="1:10" x14ac:dyDescent="0.2">
      <c r="A45" s="61"/>
      <c r="B45" s="1"/>
      <c r="C45" s="76"/>
      <c r="D45" s="76"/>
      <c r="E45" s="76"/>
      <c r="F45" s="76"/>
      <c r="G45" s="76"/>
      <c r="H45" s="76"/>
      <c r="I45" s="312"/>
      <c r="J45" s="311"/>
    </row>
    <row r="46" spans="1:10" ht="15" customHeight="1" x14ac:dyDescent="0.2">
      <c r="A46" s="61"/>
      <c r="B46" s="260">
        <v>4</v>
      </c>
      <c r="C46" s="240" t="s">
        <v>121</v>
      </c>
      <c r="D46" s="252" t="s">
        <v>234</v>
      </c>
      <c r="E46" s="267"/>
      <c r="F46" s="267"/>
      <c r="G46" s="268"/>
      <c r="H46" s="246"/>
      <c r="I46" s="76"/>
      <c r="J46" s="96"/>
    </row>
    <row r="47" spans="1:10" ht="15" customHeight="1" x14ac:dyDescent="0.2">
      <c r="A47" s="61"/>
      <c r="B47" s="266"/>
      <c r="C47" s="257"/>
      <c r="D47" s="72" t="s">
        <v>235</v>
      </c>
      <c r="E47" s="267"/>
      <c r="F47" s="267"/>
      <c r="G47" s="268"/>
      <c r="H47" s="246"/>
      <c r="I47" s="76"/>
      <c r="J47" s="96"/>
    </row>
    <row r="48" spans="1:10" ht="15" customHeight="1" x14ac:dyDescent="0.2">
      <c r="A48" s="61"/>
      <c r="B48" s="332"/>
      <c r="C48" s="333"/>
      <c r="D48" s="334"/>
      <c r="E48" s="335"/>
      <c r="F48" s="336"/>
      <c r="G48" s="268"/>
      <c r="H48" s="246"/>
      <c r="I48" s="76"/>
      <c r="J48" s="96"/>
    </row>
    <row r="49" spans="1:10" x14ac:dyDescent="0.2">
      <c r="A49" s="61"/>
      <c r="B49" s="256"/>
      <c r="C49" s="256"/>
      <c r="D49" s="264"/>
      <c r="E49" s="264"/>
      <c r="F49" s="265"/>
      <c r="G49" s="239" t="s">
        <v>11</v>
      </c>
      <c r="H49" s="246"/>
      <c r="I49" s="76"/>
      <c r="J49" s="96"/>
    </row>
    <row r="50" spans="1:10" x14ac:dyDescent="0.2">
      <c r="A50" s="61"/>
      <c r="B50" s="1"/>
      <c r="C50" s="76" t="s">
        <v>128</v>
      </c>
      <c r="D50" s="76"/>
      <c r="E50" s="76"/>
      <c r="F50" s="76"/>
      <c r="G50" s="76"/>
      <c r="H50" s="76"/>
      <c r="I50" s="76"/>
      <c r="J50" s="96"/>
    </row>
    <row r="51" spans="1:10" x14ac:dyDescent="0.2">
      <c r="A51" s="61"/>
      <c r="B51" s="1"/>
      <c r="C51" s="76"/>
      <c r="D51" s="76"/>
      <c r="E51" s="76"/>
      <c r="F51" s="76"/>
      <c r="G51" s="76"/>
      <c r="H51" s="76"/>
      <c r="I51" s="76"/>
      <c r="J51" s="96"/>
    </row>
    <row r="52" spans="1:10" x14ac:dyDescent="0.2">
      <c r="A52" s="61"/>
      <c r="B52" s="76"/>
      <c r="C52" s="76"/>
      <c r="D52" s="338"/>
      <c r="E52" s="76"/>
      <c r="F52" s="76"/>
      <c r="G52" s="76"/>
      <c r="H52" s="76"/>
      <c r="I52" s="76"/>
      <c r="J52" s="96"/>
    </row>
    <row r="53" spans="1:10" x14ac:dyDescent="0.2">
      <c r="A53" s="61"/>
      <c r="B53" s="76"/>
      <c r="C53" s="539" t="s">
        <v>251</v>
      </c>
      <c r="D53" s="159" t="s">
        <v>264</v>
      </c>
      <c r="E53" s="76"/>
      <c r="F53" s="76"/>
      <c r="G53" s="76"/>
      <c r="H53" s="76"/>
      <c r="I53" s="76"/>
      <c r="J53" s="96"/>
    </row>
    <row r="54" spans="1:10" x14ac:dyDescent="0.2">
      <c r="A54" s="61"/>
      <c r="B54" s="76"/>
      <c r="C54" s="540"/>
      <c r="D54" s="244"/>
      <c r="E54" s="76"/>
      <c r="F54" s="76"/>
      <c r="G54" s="76"/>
      <c r="H54" s="76"/>
      <c r="I54" s="76"/>
      <c r="J54" s="96"/>
    </row>
    <row r="55" spans="1:10" x14ac:dyDescent="0.2">
      <c r="A55" s="61"/>
      <c r="B55" s="76"/>
      <c r="C55" s="76"/>
      <c r="D55" s="331" t="s">
        <v>240</v>
      </c>
      <c r="E55" s="331" t="s">
        <v>241</v>
      </c>
      <c r="F55" s="328" t="s">
        <v>255</v>
      </c>
      <c r="G55" s="96"/>
      <c r="H55" s="96"/>
      <c r="I55" s="96"/>
      <c r="J55" s="96"/>
    </row>
    <row r="56" spans="1:10" ht="102" x14ac:dyDescent="0.2">
      <c r="A56" s="61"/>
      <c r="B56" s="76"/>
      <c r="C56" s="73" t="s">
        <v>244</v>
      </c>
      <c r="D56" s="74" t="s">
        <v>268</v>
      </c>
      <c r="E56" s="74" t="s">
        <v>269</v>
      </c>
      <c r="F56" s="74" t="s">
        <v>270</v>
      </c>
      <c r="G56" s="76"/>
      <c r="H56" s="96"/>
      <c r="I56" s="96"/>
      <c r="J56" s="96"/>
    </row>
    <row r="57" spans="1:10" x14ac:dyDescent="0.2">
      <c r="A57" s="61"/>
      <c r="B57" s="76"/>
      <c r="C57" s="76"/>
      <c r="D57" s="76"/>
      <c r="E57" s="76"/>
      <c r="F57" s="76"/>
      <c r="G57" s="76"/>
      <c r="H57" s="76"/>
      <c r="I57" s="76"/>
      <c r="J57" s="96"/>
    </row>
    <row r="58" spans="1:10" x14ac:dyDescent="0.2">
      <c r="A58" s="61"/>
      <c r="B58" s="252">
        <v>1</v>
      </c>
      <c r="C58" s="301" t="s">
        <v>252</v>
      </c>
      <c r="D58" s="267"/>
      <c r="E58" s="267"/>
      <c r="F58" s="267"/>
      <c r="G58" s="76"/>
      <c r="H58" s="76"/>
      <c r="I58" s="76"/>
      <c r="J58" s="96"/>
    </row>
    <row r="59" spans="1:10" x14ac:dyDescent="0.2">
      <c r="A59" s="61"/>
      <c r="B59" s="256"/>
      <c r="C59" s="256"/>
      <c r="D59" s="264"/>
      <c r="E59" s="255"/>
      <c r="F59" s="76"/>
      <c r="G59" s="76"/>
      <c r="H59" s="76"/>
      <c r="I59" s="76"/>
      <c r="J59" s="96"/>
    </row>
    <row r="60" spans="1:10" x14ac:dyDescent="0.2">
      <c r="A60" s="61"/>
      <c r="B60" s="76"/>
      <c r="C60" s="76"/>
      <c r="D60" s="76"/>
      <c r="E60" s="76"/>
      <c r="F60" s="76"/>
      <c r="G60" s="76"/>
      <c r="H60" s="76"/>
      <c r="I60" s="76"/>
      <c r="J60" s="96"/>
    </row>
    <row r="61" spans="1:10" x14ac:dyDescent="0.2">
      <c r="A61" s="61"/>
      <c r="B61" s="76"/>
      <c r="C61" s="76"/>
      <c r="D61" s="76"/>
      <c r="E61" s="76"/>
      <c r="F61" s="76"/>
      <c r="G61" s="76"/>
      <c r="H61" s="76"/>
      <c r="I61" s="76"/>
      <c r="J61" s="96"/>
    </row>
    <row r="62" spans="1:10" x14ac:dyDescent="0.2">
      <c r="A62" s="61"/>
      <c r="B62" s="76"/>
      <c r="C62" s="76"/>
      <c r="D62" s="76"/>
      <c r="E62" s="76"/>
      <c r="F62" s="76"/>
      <c r="G62" s="76"/>
      <c r="H62" s="76"/>
      <c r="I62" s="76"/>
      <c r="J62" s="96"/>
    </row>
    <row r="63" spans="1:10" x14ac:dyDescent="0.2">
      <c r="A63" s="61"/>
      <c r="B63" s="76"/>
      <c r="C63" s="76"/>
      <c r="D63" s="76"/>
      <c r="E63" s="76"/>
      <c r="F63" s="76"/>
      <c r="G63" s="76"/>
      <c r="H63" s="76"/>
      <c r="I63" s="76"/>
      <c r="J63" s="96"/>
    </row>
    <row r="64" spans="1:10" x14ac:dyDescent="0.2">
      <c r="A64" s="61"/>
      <c r="B64" s="76"/>
      <c r="C64" s="76"/>
      <c r="D64" s="76"/>
      <c r="E64" s="76"/>
      <c r="F64" s="76"/>
      <c r="G64" s="76"/>
      <c r="H64" s="76"/>
      <c r="I64" s="76"/>
      <c r="J64" s="96"/>
    </row>
    <row r="65" spans="1:10" x14ac:dyDescent="0.2">
      <c r="A65" s="61"/>
      <c r="B65" s="76"/>
      <c r="C65" s="76"/>
      <c r="D65" s="76"/>
      <c r="E65" s="76"/>
      <c r="F65" s="76"/>
      <c r="G65" s="76"/>
      <c r="H65" s="76"/>
      <c r="I65" s="76"/>
      <c r="J65" s="96"/>
    </row>
    <row r="66" spans="1:10" x14ac:dyDescent="0.2">
      <c r="A66" s="61"/>
      <c r="B66" s="76"/>
      <c r="C66" s="76"/>
      <c r="D66" s="76"/>
      <c r="E66" s="76"/>
      <c r="F66" s="76"/>
      <c r="G66" s="76"/>
      <c r="H66" s="76"/>
      <c r="I66" s="76"/>
      <c r="J66" s="96"/>
    </row>
    <row r="67" spans="1:10" ht="12.75" customHeight="1" x14ac:dyDescent="0.2">
      <c r="A67" s="61"/>
      <c r="B67" s="76"/>
      <c r="C67" s="76"/>
      <c r="D67" s="76"/>
      <c r="E67" s="76"/>
      <c r="F67" s="76"/>
      <c r="G67" s="76"/>
      <c r="H67" s="76"/>
      <c r="I67" s="76"/>
      <c r="J67" s="96"/>
    </row>
    <row r="68" spans="1:10" x14ac:dyDescent="0.2">
      <c r="A68" s="61"/>
      <c r="B68" s="76"/>
      <c r="C68" s="76"/>
      <c r="D68" s="76"/>
      <c r="E68" s="76"/>
      <c r="F68" s="76"/>
      <c r="G68" s="76"/>
      <c r="H68" s="76"/>
      <c r="I68" s="76"/>
      <c r="J68" s="96"/>
    </row>
    <row r="69" spans="1:10" x14ac:dyDescent="0.2">
      <c r="A69" s="61"/>
      <c r="B69" s="76"/>
      <c r="C69" s="76"/>
      <c r="D69" s="76"/>
      <c r="E69" s="76"/>
      <c r="F69" s="76"/>
      <c r="G69" s="76"/>
      <c r="H69" s="76"/>
      <c r="I69" s="76"/>
      <c r="J69" s="96"/>
    </row>
    <row r="70" spans="1:10" x14ac:dyDescent="0.2">
      <c r="A70" s="61"/>
      <c r="B70" s="1"/>
      <c r="C70" s="76"/>
      <c r="D70" s="76"/>
      <c r="E70" s="76"/>
      <c r="F70" s="76"/>
      <c r="G70" s="76"/>
      <c r="H70" s="76"/>
      <c r="I70" s="76"/>
      <c r="J70" s="96"/>
    </row>
    <row r="71" spans="1:10" ht="13.5" thickBot="1" x14ac:dyDescent="0.25">
      <c r="A71" s="97"/>
      <c r="B71" s="97"/>
      <c r="C71" s="96"/>
      <c r="D71" s="96"/>
      <c r="E71" s="96"/>
      <c r="F71" s="96"/>
      <c r="G71" s="96"/>
      <c r="H71" s="96"/>
      <c r="I71" s="96"/>
      <c r="J71" s="96"/>
    </row>
    <row r="98" ht="20.100000000000001" customHeight="1" x14ac:dyDescent="0.2"/>
    <row r="100" ht="16.5" customHeight="1" x14ac:dyDescent="0.2"/>
  </sheetData>
  <mergeCells count="4">
    <mergeCell ref="D9:H9"/>
    <mergeCell ref="C53:C54"/>
    <mergeCell ref="C19:C20"/>
    <mergeCell ref="C13:J13"/>
  </mergeCells>
  <printOptions horizontalCentered="1"/>
  <pageMargins left="0.70866141732283472" right="0.70866141732283472" top="0.74803149606299213" bottom="0.74803149606299213" header="0.31496062992125984" footer="0.31496062992125984"/>
  <pageSetup scale="5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19"/>
  <sheetViews>
    <sheetView showGridLines="0" topLeftCell="C1" zoomScaleNormal="100" workbookViewId="0">
      <selection activeCell="C12" sqref="C12"/>
    </sheetView>
  </sheetViews>
  <sheetFormatPr baseColWidth="10" defaultColWidth="11" defaultRowHeight="15" x14ac:dyDescent="0.25"/>
  <cols>
    <col min="1" max="1" width="6.5703125" customWidth="1"/>
    <col min="2" max="2" width="4.7109375" customWidth="1"/>
    <col min="3" max="3" width="7.7109375" customWidth="1"/>
    <col min="4" max="4" width="9.28515625" customWidth="1"/>
    <col min="5" max="5" width="16.140625" customWidth="1"/>
    <col min="6" max="6" width="16.85546875" customWidth="1"/>
    <col min="7" max="7" width="5.85546875" customWidth="1"/>
    <col min="8" max="8" width="11.85546875" customWidth="1"/>
    <col min="9" max="9" width="22.140625" customWidth="1"/>
    <col min="10" max="10" width="22.42578125" customWidth="1"/>
    <col min="11" max="12" width="9.140625" customWidth="1"/>
    <col min="13" max="13" width="8" customWidth="1"/>
    <col min="14" max="14" width="9.140625" customWidth="1"/>
    <col min="15" max="15" width="17" customWidth="1"/>
    <col min="16" max="16" width="16.7109375" customWidth="1"/>
    <col min="17" max="17" width="10.5703125" customWidth="1"/>
    <col min="19" max="19" width="22" customWidth="1"/>
    <col min="20" max="20" width="21.85546875" customWidth="1"/>
  </cols>
  <sheetData>
    <row r="1" spans="1:20" x14ac:dyDescent="0.25">
      <c r="A1" s="61"/>
      <c r="B1" s="61"/>
      <c r="C1" s="61"/>
      <c r="D1" s="61"/>
      <c r="E1" s="61"/>
      <c r="F1" s="61"/>
      <c r="G1" s="61"/>
      <c r="H1" s="61"/>
      <c r="I1" s="61"/>
      <c r="J1" s="61"/>
      <c r="K1" s="61"/>
      <c r="L1" s="61"/>
    </row>
    <row r="2" spans="1:20" x14ac:dyDescent="0.25">
      <c r="A2" s="61"/>
      <c r="B2" s="61"/>
      <c r="C2" s="70"/>
      <c r="D2" s="88" t="str">
        <f>'PE-4'!$C$2</f>
        <v xml:space="preserve">Concurso Público Internacional Mixto No. </v>
      </c>
      <c r="E2" s="245"/>
      <c r="F2" s="91"/>
      <c r="G2" s="91"/>
      <c r="H2" s="91"/>
      <c r="I2" s="91"/>
      <c r="J2" s="91"/>
      <c r="K2" s="91"/>
      <c r="L2" s="403"/>
    </row>
    <row r="3" spans="1:20" x14ac:dyDescent="0.25">
      <c r="A3" s="61"/>
      <c r="B3" s="61"/>
      <c r="C3" s="70"/>
      <c r="D3" s="89"/>
      <c r="E3" s="92"/>
      <c r="F3" s="93"/>
      <c r="G3" s="93"/>
      <c r="H3" s="93"/>
      <c r="I3" s="71"/>
      <c r="J3" s="71"/>
      <c r="K3" s="71"/>
      <c r="L3" s="70"/>
    </row>
    <row r="4" spans="1:20" x14ac:dyDescent="0.25">
      <c r="A4" s="61"/>
      <c r="B4" s="61"/>
      <c r="C4" s="70"/>
      <c r="D4" s="88" t="str">
        <f>'PE-4'!$C$4</f>
        <v>Proyecto de Construcción del Hospital General de Zona de 144 camas, en Bahía de Banderas, Nayarit</v>
      </c>
      <c r="E4" s="245"/>
      <c r="F4" s="91"/>
      <c r="G4" s="91"/>
      <c r="H4" s="91"/>
      <c r="I4" s="91"/>
      <c r="J4" s="91"/>
      <c r="K4" s="91"/>
      <c r="L4" s="403"/>
    </row>
    <row r="5" spans="1:20" x14ac:dyDescent="0.25">
      <c r="A5" s="61"/>
      <c r="B5" s="61"/>
      <c r="C5" s="93"/>
      <c r="D5" s="93"/>
      <c r="E5" s="93"/>
      <c r="F5" s="93"/>
      <c r="G5" s="93"/>
      <c r="H5" s="93"/>
      <c r="I5" s="71"/>
      <c r="J5" s="71"/>
      <c r="K5" s="71"/>
      <c r="L5" s="70"/>
    </row>
    <row r="6" spans="1:20" x14ac:dyDescent="0.25">
      <c r="A6" s="61"/>
      <c r="B6" s="61"/>
      <c r="C6" s="60" t="s">
        <v>373</v>
      </c>
      <c r="D6" s="59"/>
      <c r="E6" s="59"/>
      <c r="F6" s="59"/>
      <c r="G6" s="59"/>
      <c r="H6" s="59"/>
      <c r="I6" s="59"/>
      <c r="J6" s="59"/>
      <c r="K6" s="59"/>
      <c r="L6" s="59"/>
    </row>
    <row r="7" spans="1:20" x14ac:dyDescent="0.25">
      <c r="A7" s="61"/>
      <c r="B7" s="61"/>
      <c r="C7" s="61"/>
      <c r="D7" s="61"/>
      <c r="E7" s="61"/>
      <c r="F7" s="61"/>
      <c r="G7" s="61"/>
      <c r="H7" s="61"/>
      <c r="I7" s="61"/>
      <c r="J7" s="61"/>
      <c r="K7" s="61"/>
      <c r="L7" s="61"/>
    </row>
    <row r="8" spans="1:20" x14ac:dyDescent="0.25">
      <c r="A8" s="61"/>
      <c r="B8" s="61"/>
      <c r="C8" s="94" t="s">
        <v>0</v>
      </c>
      <c r="D8" s="517"/>
      <c r="E8" s="518"/>
      <c r="F8" s="518"/>
      <c r="G8" s="518"/>
      <c r="H8" s="519"/>
      <c r="I8" s="61"/>
      <c r="J8" s="61"/>
      <c r="K8" s="39"/>
      <c r="L8" s="81"/>
    </row>
    <row r="9" spans="1:20" x14ac:dyDescent="0.25">
      <c r="A9" s="61"/>
      <c r="B9" s="61"/>
      <c r="C9" s="95" t="s">
        <v>1</v>
      </c>
      <c r="D9" s="242"/>
      <c r="E9" s="70" t="s">
        <v>129</v>
      </c>
      <c r="F9" s="78"/>
      <c r="G9" s="39"/>
      <c r="H9" s="39"/>
      <c r="I9" s="78"/>
      <c r="J9" s="39"/>
      <c r="K9" s="39"/>
      <c r="L9" s="81"/>
    </row>
    <row r="10" spans="1:20" ht="14.25" customHeight="1" x14ac:dyDescent="0.25">
      <c r="A10" s="61"/>
      <c r="B10" s="61"/>
      <c r="C10" s="61"/>
      <c r="D10" s="61"/>
      <c r="E10" s="61"/>
      <c r="F10" s="61"/>
      <c r="G10" s="61"/>
      <c r="H10" s="61"/>
      <c r="I10" s="243"/>
      <c r="J10" s="61"/>
      <c r="K10" s="61"/>
      <c r="L10" s="61"/>
    </row>
    <row r="11" spans="1:20" ht="77.25" customHeight="1" x14ac:dyDescent="0.25">
      <c r="A11" s="61"/>
      <c r="B11" s="61"/>
      <c r="C11" s="543" t="s">
        <v>417</v>
      </c>
      <c r="D11" s="544"/>
      <c r="E11" s="544"/>
      <c r="F11" s="544"/>
      <c r="G11" s="544"/>
      <c r="H11" s="544"/>
      <c r="I11" s="544"/>
      <c r="J11" s="544"/>
      <c r="K11" s="304"/>
      <c r="L11" s="285"/>
    </row>
    <row r="12" spans="1:20" ht="14.25" customHeight="1" x14ac:dyDescent="0.25">
      <c r="A12" s="61"/>
      <c r="B12" s="61"/>
      <c r="D12" s="285"/>
      <c r="E12" s="285"/>
      <c r="F12" s="285"/>
      <c r="G12" s="285"/>
      <c r="H12" s="285"/>
      <c r="I12" s="285"/>
      <c r="K12" s="284"/>
      <c r="L12" s="349"/>
    </row>
    <row r="13" spans="1:20" ht="47.25" customHeight="1" x14ac:dyDescent="0.25">
      <c r="A13" s="61"/>
      <c r="B13" s="61"/>
      <c r="C13" s="538" t="s">
        <v>227</v>
      </c>
      <c r="D13" s="538"/>
      <c r="E13" s="538"/>
      <c r="F13" s="538"/>
      <c r="G13" s="538"/>
      <c r="H13" s="538"/>
      <c r="I13" s="538"/>
      <c r="J13" s="538"/>
      <c r="K13" s="285"/>
      <c r="L13" s="285"/>
    </row>
    <row r="14" spans="1:20" ht="13.5" customHeight="1" x14ac:dyDescent="0.25">
      <c r="A14" s="61"/>
      <c r="B14" s="61"/>
      <c r="C14" s="284"/>
      <c r="D14" s="284"/>
      <c r="E14" s="284"/>
      <c r="F14" s="284"/>
      <c r="G14" s="292"/>
      <c r="K14" s="284"/>
      <c r="L14" s="349"/>
    </row>
    <row r="15" spans="1:20" x14ac:dyDescent="0.25">
      <c r="A15" s="61"/>
      <c r="B15" s="61"/>
      <c r="C15" s="61"/>
      <c r="D15" s="329" t="s">
        <v>325</v>
      </c>
      <c r="E15" s="59"/>
      <c r="G15" s="61"/>
      <c r="H15" s="329" t="s">
        <v>326</v>
      </c>
      <c r="J15" s="61"/>
      <c r="M15" s="61"/>
      <c r="N15" s="329" t="s">
        <v>327</v>
      </c>
      <c r="P15" s="59"/>
      <c r="R15" s="329" t="s">
        <v>328</v>
      </c>
      <c r="T15" s="61"/>
    </row>
    <row r="16" spans="1:20" x14ac:dyDescent="0.25">
      <c r="A16" s="61"/>
      <c r="B16" s="61"/>
      <c r="C16" s="61"/>
      <c r="D16" s="61"/>
      <c r="E16" s="61"/>
      <c r="F16" s="59"/>
      <c r="H16" s="61"/>
      <c r="J16" s="61"/>
      <c r="M16" s="61"/>
      <c r="N16" s="61"/>
      <c r="O16" s="61"/>
      <c r="P16" s="59"/>
      <c r="R16" s="61"/>
      <c r="T16" s="61"/>
    </row>
    <row r="17" spans="1:20" x14ac:dyDescent="0.25">
      <c r="A17" s="61"/>
      <c r="B17" s="61"/>
      <c r="D17" s="185" t="s">
        <v>11</v>
      </c>
      <c r="E17" s="171"/>
      <c r="F17" s="171"/>
      <c r="H17" s="185" t="s">
        <v>11</v>
      </c>
      <c r="I17" s="171"/>
      <c r="J17" s="171"/>
      <c r="N17" s="185" t="s">
        <v>11</v>
      </c>
      <c r="O17" s="171"/>
      <c r="P17" s="171"/>
      <c r="R17" s="185" t="s">
        <v>11</v>
      </c>
      <c r="S17" s="171"/>
      <c r="T17" s="171"/>
    </row>
    <row r="19" spans="1:20" x14ac:dyDescent="0.25">
      <c r="C19" s="283" t="s">
        <v>114</v>
      </c>
      <c r="D19" s="169" t="s">
        <v>174</v>
      </c>
      <c r="E19" s="281" t="s">
        <v>179</v>
      </c>
      <c r="F19" s="281" t="s">
        <v>226</v>
      </c>
      <c r="H19" s="283" t="s">
        <v>114</v>
      </c>
      <c r="I19" s="281" t="s">
        <v>115</v>
      </c>
      <c r="J19" s="281" t="s">
        <v>116</v>
      </c>
      <c r="M19" s="283" t="s">
        <v>114</v>
      </c>
      <c r="N19" s="169" t="s">
        <v>174</v>
      </c>
      <c r="O19" s="281" t="s">
        <v>179</v>
      </c>
      <c r="P19" s="281" t="s">
        <v>226</v>
      </c>
      <c r="R19" s="283" t="s">
        <v>114</v>
      </c>
      <c r="S19" s="281" t="s">
        <v>115</v>
      </c>
      <c r="T19" s="281" t="s">
        <v>116</v>
      </c>
    </row>
    <row r="20" spans="1:20" x14ac:dyDescent="0.25">
      <c r="C20" s="404">
        <v>1</v>
      </c>
      <c r="D20" s="406">
        <v>1</v>
      </c>
      <c r="E20" s="280"/>
      <c r="F20" s="280"/>
      <c r="H20" s="404">
        <v>1</v>
      </c>
      <c r="I20" s="295"/>
      <c r="J20" s="280"/>
      <c r="M20" s="404">
        <v>1</v>
      </c>
      <c r="N20" s="406">
        <v>1</v>
      </c>
      <c r="O20" s="280"/>
      <c r="P20" s="280"/>
      <c r="R20" s="186">
        <v>1</v>
      </c>
      <c r="S20" s="280"/>
      <c r="T20" s="280"/>
    </row>
    <row r="21" spans="1:20" x14ac:dyDescent="0.25">
      <c r="C21" s="404">
        <v>1</v>
      </c>
      <c r="D21" s="406">
        <v>2</v>
      </c>
      <c r="E21" s="280"/>
      <c r="F21" s="280"/>
      <c r="H21" s="404">
        <v>2</v>
      </c>
      <c r="I21" s="280"/>
      <c r="J21" s="280"/>
      <c r="M21" s="404">
        <v>1</v>
      </c>
      <c r="N21" s="406">
        <v>2</v>
      </c>
      <c r="O21" s="280"/>
      <c r="P21" s="280"/>
      <c r="R21" s="186">
        <v>2</v>
      </c>
      <c r="S21" s="280"/>
      <c r="T21" s="280"/>
    </row>
    <row r="22" spans="1:20" x14ac:dyDescent="0.25">
      <c r="C22" s="404">
        <v>1</v>
      </c>
      <c r="D22" s="406">
        <v>3</v>
      </c>
      <c r="E22" s="280"/>
      <c r="F22" s="280"/>
      <c r="H22" s="405">
        <v>3</v>
      </c>
      <c r="I22" s="170"/>
      <c r="J22" s="170"/>
      <c r="M22" s="404">
        <v>1</v>
      </c>
      <c r="N22" s="406">
        <v>3</v>
      </c>
      <c r="O22" s="280"/>
      <c r="P22" s="280"/>
      <c r="R22" s="282">
        <v>3</v>
      </c>
      <c r="S22" s="170"/>
      <c r="T22" s="170"/>
    </row>
    <row r="23" spans="1:20" x14ac:dyDescent="0.25">
      <c r="C23" s="404">
        <v>1</v>
      </c>
      <c r="D23" s="406">
        <v>4</v>
      </c>
      <c r="E23" s="280"/>
      <c r="F23" s="280"/>
      <c r="H23" s="404">
        <v>4</v>
      </c>
      <c r="I23" s="170"/>
      <c r="J23" s="170"/>
      <c r="M23" s="404">
        <v>1</v>
      </c>
      <c r="N23" s="406">
        <v>4</v>
      </c>
      <c r="O23" s="280"/>
      <c r="P23" s="280"/>
      <c r="R23" s="186">
        <v>4</v>
      </c>
      <c r="S23" s="170"/>
      <c r="T23" s="170"/>
    </row>
    <row r="24" spans="1:20" x14ac:dyDescent="0.25">
      <c r="C24" s="404">
        <v>1</v>
      </c>
      <c r="D24" s="406">
        <v>5</v>
      </c>
      <c r="E24" s="280"/>
      <c r="F24" s="280"/>
      <c r="H24" s="404">
        <v>5</v>
      </c>
      <c r="I24" s="170"/>
      <c r="J24" s="170"/>
      <c r="M24" s="404">
        <v>1</v>
      </c>
      <c r="N24" s="406">
        <v>5</v>
      </c>
      <c r="O24" s="280"/>
      <c r="P24" s="280"/>
      <c r="R24" s="186">
        <v>5</v>
      </c>
      <c r="S24" s="170"/>
      <c r="T24" s="170"/>
    </row>
    <row r="25" spans="1:20" x14ac:dyDescent="0.25">
      <c r="C25" s="404">
        <v>1</v>
      </c>
      <c r="D25" s="406">
        <v>6</v>
      </c>
      <c r="E25" s="280"/>
      <c r="F25" s="280"/>
      <c r="H25" s="404">
        <v>6</v>
      </c>
      <c r="I25" s="170"/>
      <c r="J25" s="170"/>
      <c r="M25" s="404">
        <v>1</v>
      </c>
      <c r="N25" s="406">
        <v>6</v>
      </c>
      <c r="O25" s="280"/>
      <c r="P25" s="280"/>
      <c r="R25" s="186">
        <v>6</v>
      </c>
      <c r="S25" s="170"/>
      <c r="T25" s="170"/>
    </row>
    <row r="26" spans="1:20" x14ac:dyDescent="0.25">
      <c r="C26" s="404">
        <v>1</v>
      </c>
      <c r="D26" s="406">
        <v>7</v>
      </c>
      <c r="E26" s="280"/>
      <c r="F26" s="280"/>
      <c r="H26" s="404">
        <v>7</v>
      </c>
      <c r="I26" s="170"/>
      <c r="J26" s="170"/>
      <c r="M26" s="404">
        <v>1</v>
      </c>
      <c r="N26" s="406">
        <v>7</v>
      </c>
      <c r="O26" s="280"/>
      <c r="P26" s="280"/>
      <c r="R26" s="186">
        <v>7</v>
      </c>
      <c r="S26" s="170"/>
      <c r="T26" s="170"/>
    </row>
    <row r="27" spans="1:20" x14ac:dyDescent="0.25">
      <c r="C27" s="404">
        <v>1</v>
      </c>
      <c r="D27" s="406">
        <v>8</v>
      </c>
      <c r="E27" s="280"/>
      <c r="F27" s="280"/>
      <c r="H27" s="404">
        <v>8</v>
      </c>
      <c r="I27" s="170"/>
      <c r="J27" s="170"/>
      <c r="M27" s="404">
        <v>1</v>
      </c>
      <c r="N27" s="406">
        <v>8</v>
      </c>
      <c r="O27" s="280"/>
      <c r="P27" s="280"/>
      <c r="R27" s="186">
        <v>8</v>
      </c>
      <c r="S27" s="170"/>
      <c r="T27" s="170"/>
    </row>
    <row r="28" spans="1:20" x14ac:dyDescent="0.25">
      <c r="C28" s="404">
        <v>1</v>
      </c>
      <c r="D28" s="406">
        <v>9</v>
      </c>
      <c r="E28" s="280"/>
      <c r="F28" s="280"/>
      <c r="H28" s="404">
        <v>9</v>
      </c>
      <c r="I28" s="170"/>
      <c r="J28" s="170"/>
      <c r="M28" s="404">
        <v>1</v>
      </c>
      <c r="N28" s="406">
        <v>9</v>
      </c>
      <c r="O28" s="280"/>
      <c r="P28" s="280"/>
      <c r="R28" s="186">
        <v>9</v>
      </c>
      <c r="S28" s="170"/>
      <c r="T28" s="170"/>
    </row>
    <row r="29" spans="1:20" x14ac:dyDescent="0.25">
      <c r="C29" s="404">
        <v>1</v>
      </c>
      <c r="D29" s="406">
        <v>10</v>
      </c>
      <c r="E29" s="280"/>
      <c r="F29" s="280"/>
      <c r="H29" s="404">
        <v>10</v>
      </c>
      <c r="I29" s="170"/>
      <c r="J29" s="170"/>
      <c r="M29" s="404">
        <v>1</v>
      </c>
      <c r="N29" s="406">
        <v>10</v>
      </c>
      <c r="O29" s="280"/>
      <c r="P29" s="280"/>
      <c r="R29" s="186">
        <v>10</v>
      </c>
      <c r="S29" s="170"/>
      <c r="T29" s="170"/>
    </row>
    <row r="30" spans="1:20" x14ac:dyDescent="0.25">
      <c r="C30" s="404">
        <v>1</v>
      </c>
      <c r="D30" s="406">
        <v>11</v>
      </c>
      <c r="E30" s="280"/>
      <c r="F30" s="280"/>
      <c r="H30" s="404">
        <v>11</v>
      </c>
      <c r="I30" s="170"/>
      <c r="J30" s="170"/>
      <c r="M30" s="404">
        <v>1</v>
      </c>
      <c r="N30" s="406">
        <v>11</v>
      </c>
      <c r="O30" s="280"/>
      <c r="P30" s="280"/>
      <c r="R30" s="186">
        <v>11</v>
      </c>
      <c r="S30" s="170"/>
      <c r="T30" s="170"/>
    </row>
    <row r="31" spans="1:20" x14ac:dyDescent="0.25">
      <c r="C31" s="404">
        <v>1</v>
      </c>
      <c r="D31" s="406">
        <v>12</v>
      </c>
      <c r="E31" s="280"/>
      <c r="F31" s="280"/>
      <c r="H31" s="404">
        <v>12</v>
      </c>
      <c r="I31" s="170"/>
      <c r="J31" s="170"/>
      <c r="M31" s="404">
        <v>1</v>
      </c>
      <c r="N31" s="406">
        <v>12</v>
      </c>
      <c r="O31" s="280"/>
      <c r="P31" s="280"/>
      <c r="R31" s="186">
        <v>12</v>
      </c>
      <c r="S31" s="170"/>
      <c r="T31" s="170"/>
    </row>
    <row r="32" spans="1:20" x14ac:dyDescent="0.25">
      <c r="C32" s="404">
        <v>2</v>
      </c>
      <c r="D32" s="406">
        <v>13</v>
      </c>
      <c r="E32" s="280"/>
      <c r="F32" s="280"/>
      <c r="H32" s="404">
        <v>13</v>
      </c>
      <c r="I32" s="170"/>
      <c r="J32" s="170"/>
      <c r="M32" s="404">
        <v>2</v>
      </c>
      <c r="N32" s="406">
        <v>13</v>
      </c>
      <c r="O32" s="280"/>
      <c r="P32" s="280"/>
      <c r="R32" s="186">
        <v>13</v>
      </c>
      <c r="S32" s="170"/>
      <c r="T32" s="170"/>
    </row>
    <row r="33" spans="3:20" x14ac:dyDescent="0.25">
      <c r="C33" s="404">
        <v>2</v>
      </c>
      <c r="D33" s="406">
        <v>14</v>
      </c>
      <c r="E33" s="280"/>
      <c r="F33" s="280"/>
      <c r="H33" s="404">
        <v>14</v>
      </c>
      <c r="I33" s="170"/>
      <c r="J33" s="170"/>
      <c r="M33" s="404">
        <v>2</v>
      </c>
      <c r="N33" s="406">
        <v>14</v>
      </c>
      <c r="O33" s="280"/>
      <c r="P33" s="280"/>
      <c r="R33" s="186">
        <v>14</v>
      </c>
      <c r="S33" s="170"/>
      <c r="T33" s="170"/>
    </row>
    <row r="34" spans="3:20" x14ac:dyDescent="0.25">
      <c r="C34" s="404">
        <v>2</v>
      </c>
      <c r="D34" s="406">
        <v>15</v>
      </c>
      <c r="E34" s="280"/>
      <c r="F34" s="280"/>
      <c r="H34" s="404">
        <v>15</v>
      </c>
      <c r="I34" s="170"/>
      <c r="J34" s="170"/>
      <c r="M34" s="404">
        <v>2</v>
      </c>
      <c r="N34" s="406">
        <v>15</v>
      </c>
      <c r="O34" s="280"/>
      <c r="P34" s="280"/>
      <c r="R34" s="186">
        <v>15</v>
      </c>
      <c r="S34" s="170"/>
      <c r="T34" s="170"/>
    </row>
    <row r="35" spans="3:20" x14ac:dyDescent="0.25">
      <c r="C35" s="404">
        <v>2</v>
      </c>
      <c r="D35" s="406">
        <v>16</v>
      </c>
      <c r="E35" s="280"/>
      <c r="F35" s="280"/>
      <c r="H35" s="404">
        <v>16</v>
      </c>
      <c r="I35" s="170"/>
      <c r="J35" s="170"/>
      <c r="M35" s="404">
        <v>2</v>
      </c>
      <c r="N35" s="406">
        <v>16</v>
      </c>
      <c r="O35" s="280"/>
      <c r="P35" s="280"/>
      <c r="R35" s="186">
        <v>16</v>
      </c>
      <c r="S35" s="170"/>
      <c r="T35" s="170"/>
    </row>
    <row r="36" spans="3:20" x14ac:dyDescent="0.25">
      <c r="C36" s="404">
        <v>2</v>
      </c>
      <c r="D36" s="406">
        <v>17</v>
      </c>
      <c r="E36" s="280"/>
      <c r="F36" s="280"/>
      <c r="H36" s="404">
        <v>17</v>
      </c>
      <c r="I36" s="170"/>
      <c r="J36" s="170"/>
      <c r="M36" s="404">
        <v>2</v>
      </c>
      <c r="N36" s="406">
        <v>17</v>
      </c>
      <c r="O36" s="280"/>
      <c r="P36" s="280"/>
      <c r="R36" s="186">
        <v>17</v>
      </c>
      <c r="S36" s="170"/>
      <c r="T36" s="170"/>
    </row>
    <row r="37" spans="3:20" x14ac:dyDescent="0.25">
      <c r="C37" s="404">
        <v>2</v>
      </c>
      <c r="D37" s="406">
        <v>18</v>
      </c>
      <c r="E37" s="280"/>
      <c r="F37" s="280"/>
      <c r="H37" s="404">
        <v>18</v>
      </c>
      <c r="I37" s="170"/>
      <c r="J37" s="170"/>
      <c r="M37" s="404">
        <v>2</v>
      </c>
      <c r="N37" s="406">
        <v>18</v>
      </c>
      <c r="O37" s="280"/>
      <c r="P37" s="280"/>
      <c r="R37" s="186">
        <v>18</v>
      </c>
      <c r="S37" s="170"/>
      <c r="T37" s="170"/>
    </row>
    <row r="38" spans="3:20" x14ac:dyDescent="0.25">
      <c r="C38" s="404">
        <v>2</v>
      </c>
      <c r="D38" s="406">
        <v>19</v>
      </c>
      <c r="E38" s="280"/>
      <c r="F38" s="280"/>
      <c r="H38" s="404">
        <v>19</v>
      </c>
      <c r="I38" s="170"/>
      <c r="J38" s="170"/>
      <c r="M38" s="404">
        <v>2</v>
      </c>
      <c r="N38" s="406">
        <v>19</v>
      </c>
      <c r="O38" s="280"/>
      <c r="P38" s="280"/>
      <c r="R38" s="186">
        <v>19</v>
      </c>
      <c r="S38" s="170"/>
      <c r="T38" s="170"/>
    </row>
    <row r="39" spans="3:20" x14ac:dyDescent="0.25">
      <c r="C39" s="404">
        <v>2</v>
      </c>
      <c r="D39" s="406">
        <v>20</v>
      </c>
      <c r="E39" s="280"/>
      <c r="F39" s="280"/>
      <c r="H39" s="404">
        <v>20</v>
      </c>
      <c r="I39" s="170"/>
      <c r="J39" s="170"/>
      <c r="M39" s="404">
        <v>2</v>
      </c>
      <c r="N39" s="406">
        <v>20</v>
      </c>
      <c r="O39" s="280"/>
      <c r="P39" s="280"/>
      <c r="R39" s="186">
        <v>20</v>
      </c>
      <c r="S39" s="170"/>
      <c r="T39" s="170"/>
    </row>
    <row r="40" spans="3:20" x14ac:dyDescent="0.25">
      <c r="C40" s="404">
        <v>2</v>
      </c>
      <c r="D40" s="406">
        <v>21</v>
      </c>
      <c r="E40" s="280"/>
      <c r="F40" s="280"/>
      <c r="H40" s="404">
        <v>21</v>
      </c>
      <c r="I40" s="170"/>
      <c r="J40" s="170"/>
      <c r="M40" s="404">
        <v>2</v>
      </c>
      <c r="N40" s="406">
        <v>21</v>
      </c>
      <c r="O40" s="280"/>
      <c r="P40" s="280"/>
      <c r="R40" s="186">
        <v>21</v>
      </c>
      <c r="S40" s="170"/>
      <c r="T40" s="170"/>
    </row>
    <row r="41" spans="3:20" x14ac:dyDescent="0.25">
      <c r="C41" s="404">
        <v>2</v>
      </c>
      <c r="D41" s="406">
        <v>22</v>
      </c>
      <c r="E41" s="295"/>
      <c r="F41" s="295"/>
      <c r="H41" s="404">
        <v>22</v>
      </c>
      <c r="I41" s="170"/>
      <c r="J41" s="170"/>
      <c r="M41" s="404">
        <v>2</v>
      </c>
      <c r="N41" s="406">
        <v>22</v>
      </c>
      <c r="O41" s="280"/>
      <c r="P41" s="280"/>
      <c r="R41" s="186">
        <v>22</v>
      </c>
      <c r="S41" s="170"/>
      <c r="T41" s="170"/>
    </row>
    <row r="42" spans="3:20" x14ac:dyDescent="0.25">
      <c r="C42" s="404">
        <v>2</v>
      </c>
      <c r="D42" s="406">
        <v>23</v>
      </c>
      <c r="E42" s="295"/>
      <c r="F42" s="295"/>
      <c r="H42" s="404">
        <v>23</v>
      </c>
      <c r="I42" s="170"/>
      <c r="J42" s="170"/>
      <c r="M42" s="404">
        <v>2</v>
      </c>
      <c r="N42" s="406">
        <v>23</v>
      </c>
      <c r="O42" s="295"/>
      <c r="P42" s="295"/>
      <c r="R42" s="186">
        <v>23</v>
      </c>
      <c r="S42" s="170"/>
      <c r="T42" s="170"/>
    </row>
    <row r="43" spans="3:20" x14ac:dyDescent="0.25">
      <c r="C43" s="404">
        <v>2</v>
      </c>
      <c r="D43" s="406">
        <v>24</v>
      </c>
      <c r="E43" s="295"/>
      <c r="F43" s="295"/>
      <c r="H43" s="404">
        <v>24</v>
      </c>
      <c r="I43" s="170"/>
      <c r="J43" s="170"/>
      <c r="M43" s="404">
        <v>2</v>
      </c>
      <c r="N43" s="406">
        <v>24</v>
      </c>
      <c r="O43" s="295"/>
      <c r="P43" s="295"/>
      <c r="R43" s="186">
        <v>24</v>
      </c>
      <c r="S43" s="170"/>
      <c r="T43" s="170"/>
    </row>
    <row r="44" spans="3:20" x14ac:dyDescent="0.25">
      <c r="C44" s="404">
        <v>3</v>
      </c>
      <c r="D44" s="406">
        <v>25</v>
      </c>
      <c r="E44" s="295"/>
      <c r="F44" s="170"/>
      <c r="H44" s="404">
        <v>25</v>
      </c>
      <c r="I44" s="170"/>
      <c r="J44" s="170"/>
      <c r="M44" s="404">
        <v>3</v>
      </c>
      <c r="N44" s="406">
        <v>25</v>
      </c>
      <c r="O44" s="295"/>
      <c r="P44" s="170"/>
      <c r="R44" s="186">
        <v>25</v>
      </c>
      <c r="S44" s="170"/>
      <c r="T44" s="170"/>
    </row>
    <row r="45" spans="3:20" x14ac:dyDescent="0.25">
      <c r="C45" s="404">
        <v>3</v>
      </c>
      <c r="D45" s="406">
        <v>26</v>
      </c>
      <c r="E45" s="295"/>
      <c r="F45" s="170"/>
      <c r="M45" s="404">
        <v>3</v>
      </c>
      <c r="N45" s="406">
        <v>26</v>
      </c>
      <c r="O45" s="295"/>
      <c r="P45" s="170"/>
    </row>
    <row r="46" spans="3:20" ht="15" customHeight="1" x14ac:dyDescent="0.25">
      <c r="C46" s="404">
        <v>3</v>
      </c>
      <c r="D46" s="406">
        <v>27</v>
      </c>
      <c r="E46" s="295"/>
      <c r="F46" s="170"/>
      <c r="H46" s="542" t="s">
        <v>324</v>
      </c>
      <c r="I46" s="542"/>
      <c r="J46" s="542"/>
      <c r="M46" s="404">
        <v>3</v>
      </c>
      <c r="N46" s="406">
        <v>27</v>
      </c>
      <c r="O46" s="295"/>
      <c r="P46" s="170"/>
      <c r="R46" s="542" t="s">
        <v>324</v>
      </c>
      <c r="S46" s="542"/>
      <c r="T46" s="542"/>
    </row>
    <row r="47" spans="3:20" ht="40.5" customHeight="1" x14ac:dyDescent="0.25">
      <c r="C47" s="404">
        <v>3</v>
      </c>
      <c r="D47" s="406">
        <v>28</v>
      </c>
      <c r="E47" s="295"/>
      <c r="F47" s="170"/>
      <c r="H47" s="542"/>
      <c r="I47" s="542"/>
      <c r="J47" s="542"/>
      <c r="M47" s="404">
        <v>3</v>
      </c>
      <c r="N47" s="406">
        <v>28</v>
      </c>
      <c r="O47" s="295"/>
      <c r="P47" s="170"/>
      <c r="R47" s="542"/>
      <c r="S47" s="542"/>
      <c r="T47" s="542"/>
    </row>
    <row r="48" spans="3:20" x14ac:dyDescent="0.25">
      <c r="C48" s="404">
        <v>3</v>
      </c>
      <c r="D48" s="406">
        <v>29</v>
      </c>
      <c r="E48" s="295"/>
      <c r="F48" s="170"/>
      <c r="H48" s="408"/>
      <c r="I48" s="408"/>
      <c r="J48" s="408"/>
      <c r="M48" s="404">
        <v>3</v>
      </c>
      <c r="N48" s="406">
        <v>29</v>
      </c>
      <c r="O48" s="295"/>
      <c r="P48" s="170"/>
      <c r="R48" s="402"/>
      <c r="S48" s="402"/>
      <c r="T48" s="402"/>
    </row>
    <row r="49" spans="3:20" x14ac:dyDescent="0.25">
      <c r="C49" s="404">
        <v>3</v>
      </c>
      <c r="D49" s="406">
        <v>30</v>
      </c>
      <c r="E49" s="295"/>
      <c r="F49" s="170"/>
      <c r="M49" s="404">
        <v>3</v>
      </c>
      <c r="N49" s="406">
        <v>30</v>
      </c>
      <c r="O49" s="295"/>
      <c r="P49" s="170"/>
    </row>
    <row r="50" spans="3:20" x14ac:dyDescent="0.25">
      <c r="C50" s="404">
        <v>3</v>
      </c>
      <c r="D50" s="406">
        <v>31</v>
      </c>
      <c r="E50" s="295"/>
      <c r="F50" s="170"/>
      <c r="M50" s="404">
        <v>3</v>
      </c>
      <c r="N50" s="406">
        <v>31</v>
      </c>
      <c r="O50" s="295"/>
      <c r="P50" s="170"/>
    </row>
    <row r="51" spans="3:20" x14ac:dyDescent="0.25">
      <c r="C51" s="404">
        <v>3</v>
      </c>
      <c r="D51" s="406">
        <v>32</v>
      </c>
      <c r="E51" s="295"/>
      <c r="F51" s="170"/>
      <c r="M51" s="404">
        <v>3</v>
      </c>
      <c r="N51" s="406">
        <v>32</v>
      </c>
      <c r="O51" s="295"/>
      <c r="P51" s="170"/>
    </row>
    <row r="52" spans="3:20" x14ac:dyDescent="0.25">
      <c r="C52" s="404">
        <v>3</v>
      </c>
      <c r="D52" s="406">
        <v>33</v>
      </c>
      <c r="E52" s="170"/>
      <c r="F52" s="170"/>
      <c r="H52" s="541" t="s">
        <v>364</v>
      </c>
      <c r="I52" s="541"/>
      <c r="J52" s="541"/>
      <c r="M52" s="404">
        <v>3</v>
      </c>
      <c r="N52" s="406">
        <v>33</v>
      </c>
      <c r="O52" s="170"/>
      <c r="P52" s="170"/>
      <c r="R52" s="541" t="s">
        <v>366</v>
      </c>
      <c r="S52" s="541"/>
      <c r="T52" s="541"/>
    </row>
    <row r="53" spans="3:20" x14ac:dyDescent="0.25">
      <c r="C53" s="404">
        <v>3</v>
      </c>
      <c r="D53" s="406">
        <v>34</v>
      </c>
      <c r="E53" s="170"/>
      <c r="F53" s="170"/>
      <c r="H53" s="541"/>
      <c r="I53" s="541"/>
      <c r="J53" s="541"/>
      <c r="M53" s="404">
        <v>3</v>
      </c>
      <c r="N53" s="406">
        <v>34</v>
      </c>
      <c r="O53" s="170"/>
      <c r="P53" s="170"/>
      <c r="R53" s="541"/>
      <c r="S53" s="541"/>
      <c r="T53" s="541"/>
    </row>
    <row r="54" spans="3:20" x14ac:dyDescent="0.25">
      <c r="C54" s="404">
        <v>3</v>
      </c>
      <c r="D54" s="406">
        <v>35</v>
      </c>
      <c r="E54" s="170"/>
      <c r="F54" s="170"/>
      <c r="H54" s="541"/>
      <c r="I54" s="541"/>
      <c r="J54" s="541"/>
      <c r="M54" s="404">
        <v>3</v>
      </c>
      <c r="N54" s="406">
        <v>35</v>
      </c>
      <c r="O54" s="170"/>
      <c r="P54" s="170"/>
      <c r="R54" s="541"/>
      <c r="S54" s="541"/>
      <c r="T54" s="541"/>
    </row>
    <row r="55" spans="3:20" x14ac:dyDescent="0.25">
      <c r="C55" s="404">
        <v>3</v>
      </c>
      <c r="D55" s="406">
        <v>36</v>
      </c>
      <c r="E55" s="170"/>
      <c r="F55" s="170"/>
      <c r="M55" s="404">
        <v>3</v>
      </c>
      <c r="N55" s="406">
        <v>36</v>
      </c>
      <c r="O55" s="170"/>
      <c r="P55" s="170"/>
    </row>
    <row r="56" spans="3:20" ht="15" customHeight="1" x14ac:dyDescent="0.25">
      <c r="C56" s="404">
        <v>4</v>
      </c>
      <c r="D56" s="406">
        <v>37</v>
      </c>
      <c r="E56" s="170"/>
      <c r="F56" s="170"/>
      <c r="H56" s="541" t="s">
        <v>367</v>
      </c>
      <c r="I56" s="541"/>
      <c r="J56" s="541"/>
      <c r="M56" s="404">
        <v>4</v>
      </c>
      <c r="N56" s="406">
        <v>37</v>
      </c>
      <c r="O56" s="170"/>
      <c r="P56" s="170"/>
      <c r="R56" s="541" t="s">
        <v>365</v>
      </c>
      <c r="S56" s="541"/>
      <c r="T56" s="541"/>
    </row>
    <row r="57" spans="3:20" x14ac:dyDescent="0.25">
      <c r="C57" s="404">
        <v>4</v>
      </c>
      <c r="D57" s="406">
        <v>38</v>
      </c>
      <c r="E57" s="170"/>
      <c r="F57" s="170"/>
      <c r="H57" s="541"/>
      <c r="I57" s="541"/>
      <c r="J57" s="541"/>
      <c r="M57" s="404">
        <v>4</v>
      </c>
      <c r="N57" s="406">
        <v>38</v>
      </c>
      <c r="O57" s="170"/>
      <c r="P57" s="170"/>
      <c r="R57" s="541"/>
      <c r="S57" s="541"/>
      <c r="T57" s="541"/>
    </row>
    <row r="58" spans="3:20" x14ac:dyDescent="0.25">
      <c r="C58" s="404">
        <v>4</v>
      </c>
      <c r="D58" s="406">
        <v>39</v>
      </c>
      <c r="E58" s="170"/>
      <c r="F58" s="170"/>
      <c r="H58" s="541"/>
      <c r="I58" s="541"/>
      <c r="J58" s="541"/>
      <c r="M58" s="404">
        <v>4</v>
      </c>
      <c r="N58" s="406">
        <v>39</v>
      </c>
      <c r="O58" s="170"/>
      <c r="P58" s="170"/>
      <c r="R58" s="541"/>
      <c r="S58" s="541"/>
      <c r="T58" s="541"/>
    </row>
    <row r="59" spans="3:20" x14ac:dyDescent="0.25">
      <c r="C59" s="404">
        <v>4</v>
      </c>
      <c r="D59" s="406">
        <v>40</v>
      </c>
      <c r="E59" s="170"/>
      <c r="F59" s="170"/>
      <c r="M59" s="404">
        <v>4</v>
      </c>
      <c r="N59" s="406">
        <v>40</v>
      </c>
      <c r="O59" s="170"/>
      <c r="P59" s="170"/>
    </row>
    <row r="60" spans="3:20" x14ac:dyDescent="0.25">
      <c r="C60" s="404">
        <v>4</v>
      </c>
      <c r="D60" s="406">
        <v>41</v>
      </c>
      <c r="E60" s="170"/>
      <c r="F60" s="170"/>
      <c r="H60" s="402"/>
      <c r="M60" s="404">
        <v>4</v>
      </c>
      <c r="N60" s="406">
        <v>41</v>
      </c>
      <c r="O60" s="170"/>
      <c r="P60" s="170"/>
      <c r="R60" s="407"/>
    </row>
    <row r="61" spans="3:20" x14ac:dyDescent="0.25">
      <c r="C61" s="404">
        <v>4</v>
      </c>
      <c r="D61" s="406">
        <v>42</v>
      </c>
      <c r="E61" s="170"/>
      <c r="F61" s="170"/>
      <c r="M61" s="404">
        <v>4</v>
      </c>
      <c r="N61" s="406">
        <v>42</v>
      </c>
      <c r="O61" s="170"/>
      <c r="P61" s="170"/>
    </row>
    <row r="62" spans="3:20" x14ac:dyDescent="0.25">
      <c r="C62" s="404">
        <v>4</v>
      </c>
      <c r="D62" s="406">
        <v>43</v>
      </c>
      <c r="E62" s="170"/>
      <c r="F62" s="170"/>
      <c r="M62" s="404">
        <v>4</v>
      </c>
      <c r="N62" s="406">
        <v>43</v>
      </c>
      <c r="O62" s="170"/>
      <c r="P62" s="170"/>
    </row>
    <row r="63" spans="3:20" x14ac:dyDescent="0.25">
      <c r="C63" s="404">
        <v>4</v>
      </c>
      <c r="D63" s="406">
        <v>44</v>
      </c>
      <c r="E63" s="170"/>
      <c r="F63" s="170"/>
      <c r="M63" s="404">
        <v>4</v>
      </c>
      <c r="N63" s="406">
        <v>44</v>
      </c>
      <c r="O63" s="170"/>
      <c r="P63" s="170"/>
    </row>
    <row r="64" spans="3:20" x14ac:dyDescent="0.25">
      <c r="C64" s="404">
        <v>4</v>
      </c>
      <c r="D64" s="406">
        <v>45</v>
      </c>
      <c r="E64" s="170"/>
      <c r="F64" s="170"/>
      <c r="M64" s="404">
        <v>4</v>
      </c>
      <c r="N64" s="406">
        <v>45</v>
      </c>
      <c r="O64" s="170"/>
      <c r="P64" s="170"/>
    </row>
    <row r="65" spans="3:16" x14ac:dyDescent="0.25">
      <c r="C65" s="404">
        <v>4</v>
      </c>
      <c r="D65" s="406">
        <v>46</v>
      </c>
      <c r="E65" s="170"/>
      <c r="F65" s="170"/>
      <c r="M65" s="404">
        <v>4</v>
      </c>
      <c r="N65" s="406">
        <v>46</v>
      </c>
      <c r="O65" s="170"/>
      <c r="P65" s="170"/>
    </row>
    <row r="66" spans="3:16" x14ac:dyDescent="0.25">
      <c r="C66" s="404">
        <v>4</v>
      </c>
      <c r="D66" s="406">
        <v>47</v>
      </c>
      <c r="E66" s="170"/>
      <c r="F66" s="170"/>
      <c r="M66" s="404">
        <v>4</v>
      </c>
      <c r="N66" s="406">
        <v>47</v>
      </c>
      <c r="O66" s="170"/>
      <c r="P66" s="170"/>
    </row>
    <row r="67" spans="3:16" x14ac:dyDescent="0.25">
      <c r="C67" s="404">
        <v>4</v>
      </c>
      <c r="D67" s="406">
        <v>48</v>
      </c>
      <c r="E67" s="170"/>
      <c r="F67" s="170"/>
      <c r="M67" s="404">
        <v>4</v>
      </c>
      <c r="N67" s="406">
        <v>48</v>
      </c>
      <c r="O67" s="170"/>
      <c r="P67" s="170"/>
    </row>
    <row r="68" spans="3:16" x14ac:dyDescent="0.25">
      <c r="C68" s="404">
        <v>5</v>
      </c>
      <c r="D68" s="406">
        <v>49</v>
      </c>
      <c r="E68" s="170"/>
      <c r="F68" s="170"/>
      <c r="M68" s="404">
        <v>5</v>
      </c>
      <c r="N68" s="406">
        <v>49</v>
      </c>
      <c r="O68" s="170"/>
      <c r="P68" s="170"/>
    </row>
    <row r="69" spans="3:16" x14ac:dyDescent="0.25">
      <c r="C69" s="404">
        <v>5</v>
      </c>
      <c r="D69" s="406">
        <v>50</v>
      </c>
      <c r="E69" s="170"/>
      <c r="F69" s="170"/>
      <c r="M69" s="404">
        <v>5</v>
      </c>
      <c r="N69" s="406">
        <v>50</v>
      </c>
      <c r="O69" s="170"/>
      <c r="P69" s="170"/>
    </row>
    <row r="70" spans="3:16" x14ac:dyDescent="0.25">
      <c r="C70" s="404">
        <v>5</v>
      </c>
      <c r="D70" s="406">
        <v>51</v>
      </c>
      <c r="E70" s="170"/>
      <c r="F70" s="170"/>
      <c r="M70" s="404">
        <v>5</v>
      </c>
      <c r="N70" s="406">
        <v>51</v>
      </c>
      <c r="O70" s="170"/>
      <c r="P70" s="170"/>
    </row>
    <row r="71" spans="3:16" x14ac:dyDescent="0.25">
      <c r="C71" s="404">
        <v>5</v>
      </c>
      <c r="D71" s="406">
        <v>52</v>
      </c>
      <c r="E71" s="170"/>
      <c r="F71" s="170"/>
      <c r="M71" s="404">
        <v>5</v>
      </c>
      <c r="N71" s="406">
        <v>52</v>
      </c>
      <c r="O71" s="170"/>
      <c r="P71" s="170"/>
    </row>
    <row r="72" spans="3:16" x14ac:dyDescent="0.25">
      <c r="C72" s="404">
        <v>5</v>
      </c>
      <c r="D72" s="406">
        <v>53</v>
      </c>
      <c r="E72" s="170"/>
      <c r="F72" s="170"/>
      <c r="M72" s="404">
        <v>5</v>
      </c>
      <c r="N72" s="406">
        <v>53</v>
      </c>
      <c r="O72" s="170"/>
      <c r="P72" s="170"/>
    </row>
    <row r="73" spans="3:16" x14ac:dyDescent="0.25">
      <c r="C73" s="404">
        <v>5</v>
      </c>
      <c r="D73" s="406">
        <v>54</v>
      </c>
      <c r="E73" s="170"/>
      <c r="F73" s="170"/>
      <c r="M73" s="404">
        <v>5</v>
      </c>
      <c r="N73" s="406">
        <v>54</v>
      </c>
      <c r="O73" s="170"/>
      <c r="P73" s="170"/>
    </row>
    <row r="74" spans="3:16" x14ac:dyDescent="0.25">
      <c r="C74" s="404">
        <v>5</v>
      </c>
      <c r="D74" s="406">
        <v>55</v>
      </c>
      <c r="E74" s="170"/>
      <c r="F74" s="170"/>
      <c r="M74" s="404">
        <v>5</v>
      </c>
      <c r="N74" s="406">
        <v>55</v>
      </c>
      <c r="O74" s="170"/>
      <c r="P74" s="170"/>
    </row>
    <row r="75" spans="3:16" x14ac:dyDescent="0.25">
      <c r="C75" s="404">
        <v>5</v>
      </c>
      <c r="D75" s="406">
        <v>56</v>
      </c>
      <c r="E75" s="170"/>
      <c r="F75" s="170"/>
      <c r="M75" s="404">
        <v>5</v>
      </c>
      <c r="N75" s="406">
        <v>56</v>
      </c>
      <c r="O75" s="170"/>
      <c r="P75" s="170"/>
    </row>
    <row r="76" spans="3:16" x14ac:dyDescent="0.25">
      <c r="C76" s="404">
        <v>5</v>
      </c>
      <c r="D76" s="406">
        <v>57</v>
      </c>
      <c r="E76" s="170"/>
      <c r="F76" s="170"/>
      <c r="M76" s="404">
        <v>5</v>
      </c>
      <c r="N76" s="406">
        <v>57</v>
      </c>
      <c r="O76" s="170"/>
      <c r="P76" s="170"/>
    </row>
    <row r="77" spans="3:16" x14ac:dyDescent="0.25">
      <c r="C77" s="404">
        <v>5</v>
      </c>
      <c r="D77" s="406">
        <v>58</v>
      </c>
      <c r="E77" s="170"/>
      <c r="F77" s="170"/>
      <c r="M77" s="404">
        <v>5</v>
      </c>
      <c r="N77" s="406">
        <v>58</v>
      </c>
      <c r="O77" s="170"/>
      <c r="P77" s="170"/>
    </row>
    <row r="78" spans="3:16" x14ac:dyDescent="0.25">
      <c r="C78" s="404">
        <v>5</v>
      </c>
      <c r="D78" s="406">
        <v>59</v>
      </c>
      <c r="E78" s="170"/>
      <c r="F78" s="170"/>
      <c r="M78" s="404">
        <v>5</v>
      </c>
      <c r="N78" s="406">
        <v>59</v>
      </c>
      <c r="O78" s="170"/>
      <c r="P78" s="170"/>
    </row>
    <row r="79" spans="3:16" x14ac:dyDescent="0.25">
      <c r="C79" s="404">
        <v>5</v>
      </c>
      <c r="D79" s="406">
        <v>60</v>
      </c>
      <c r="E79" s="170"/>
      <c r="F79" s="170"/>
      <c r="M79" s="404">
        <v>5</v>
      </c>
      <c r="N79" s="406">
        <v>60</v>
      </c>
      <c r="O79" s="170"/>
      <c r="P79" s="170"/>
    </row>
    <row r="80" spans="3:16" x14ac:dyDescent="0.25">
      <c r="C80" s="404">
        <v>6</v>
      </c>
      <c r="D80" s="406">
        <v>61</v>
      </c>
      <c r="E80" s="170"/>
      <c r="F80" s="170"/>
      <c r="M80" s="404">
        <v>6</v>
      </c>
      <c r="N80" s="406">
        <v>61</v>
      </c>
      <c r="O80" s="170"/>
      <c r="P80" s="170"/>
    </row>
    <row r="81" spans="3:16" x14ac:dyDescent="0.25">
      <c r="C81" s="404">
        <v>6</v>
      </c>
      <c r="D81" s="406">
        <v>62</v>
      </c>
      <c r="E81" s="170"/>
      <c r="F81" s="170"/>
      <c r="M81" s="404">
        <v>6</v>
      </c>
      <c r="N81" s="406">
        <v>62</v>
      </c>
      <c r="O81" s="170"/>
      <c r="P81" s="170"/>
    </row>
    <row r="82" spans="3:16" x14ac:dyDescent="0.25">
      <c r="C82" s="404">
        <v>6</v>
      </c>
      <c r="D82" s="406">
        <v>63</v>
      </c>
      <c r="E82" s="170"/>
      <c r="F82" s="170"/>
      <c r="M82" s="404">
        <v>6</v>
      </c>
      <c r="N82" s="406">
        <v>63</v>
      </c>
      <c r="O82" s="170"/>
      <c r="P82" s="170"/>
    </row>
    <row r="83" spans="3:16" x14ac:dyDescent="0.25">
      <c r="C83" s="404">
        <v>6</v>
      </c>
      <c r="D83" s="406">
        <v>64</v>
      </c>
      <c r="E83" s="170"/>
      <c r="F83" s="170"/>
      <c r="M83" s="404">
        <v>6</v>
      </c>
      <c r="N83" s="406">
        <v>64</v>
      </c>
      <c r="O83" s="170"/>
      <c r="P83" s="170"/>
    </row>
    <row r="84" spans="3:16" x14ac:dyDescent="0.25">
      <c r="C84" s="404">
        <v>6</v>
      </c>
      <c r="D84" s="406">
        <v>65</v>
      </c>
      <c r="E84" s="170"/>
      <c r="F84" s="170"/>
      <c r="M84" s="404">
        <v>6</v>
      </c>
      <c r="N84" s="406">
        <v>65</v>
      </c>
      <c r="O84" s="170"/>
      <c r="P84" s="170"/>
    </row>
    <row r="85" spans="3:16" x14ac:dyDescent="0.25">
      <c r="C85" s="404">
        <v>6</v>
      </c>
      <c r="D85" s="406">
        <v>66</v>
      </c>
      <c r="E85" s="170"/>
      <c r="F85" s="170"/>
      <c r="M85" s="404">
        <v>6</v>
      </c>
      <c r="N85" s="406">
        <v>66</v>
      </c>
      <c r="O85" s="170"/>
      <c r="P85" s="170"/>
    </row>
    <row r="86" spans="3:16" x14ac:dyDescent="0.25">
      <c r="C86" s="404">
        <v>6</v>
      </c>
      <c r="D86" s="406">
        <v>67</v>
      </c>
      <c r="E86" s="170"/>
      <c r="F86" s="170"/>
      <c r="M86" s="404">
        <v>6</v>
      </c>
      <c r="N86" s="406">
        <v>67</v>
      </c>
      <c r="O86" s="170"/>
      <c r="P86" s="170"/>
    </row>
    <row r="87" spans="3:16" x14ac:dyDescent="0.25">
      <c r="C87" s="404">
        <v>6</v>
      </c>
      <c r="D87" s="406">
        <v>68</v>
      </c>
      <c r="E87" s="170"/>
      <c r="F87" s="170"/>
      <c r="M87" s="404">
        <v>6</v>
      </c>
      <c r="N87" s="406">
        <v>68</v>
      </c>
      <c r="O87" s="170"/>
      <c r="P87" s="170"/>
    </row>
    <row r="88" spans="3:16" x14ac:dyDescent="0.25">
      <c r="C88" s="404">
        <v>6</v>
      </c>
      <c r="D88" s="406">
        <v>69</v>
      </c>
      <c r="E88" s="170"/>
      <c r="F88" s="170"/>
      <c r="M88" s="404">
        <v>6</v>
      </c>
      <c r="N88" s="406">
        <v>69</v>
      </c>
      <c r="O88" s="170"/>
      <c r="P88" s="170"/>
    </row>
    <row r="89" spans="3:16" x14ac:dyDescent="0.25">
      <c r="C89" s="404">
        <v>6</v>
      </c>
      <c r="D89" s="406">
        <v>70</v>
      </c>
      <c r="E89" s="170"/>
      <c r="F89" s="170"/>
      <c r="M89" s="404">
        <v>6</v>
      </c>
      <c r="N89" s="406">
        <v>70</v>
      </c>
      <c r="O89" s="170"/>
      <c r="P89" s="170"/>
    </row>
    <row r="90" spans="3:16" x14ac:dyDescent="0.25">
      <c r="C90" s="404">
        <v>6</v>
      </c>
      <c r="D90" s="406">
        <v>71</v>
      </c>
      <c r="E90" s="170"/>
      <c r="F90" s="170"/>
      <c r="M90" s="404">
        <v>6</v>
      </c>
      <c r="N90" s="406">
        <v>71</v>
      </c>
      <c r="O90" s="170"/>
      <c r="P90" s="170"/>
    </row>
    <row r="91" spans="3:16" x14ac:dyDescent="0.25">
      <c r="C91" s="404">
        <v>6</v>
      </c>
      <c r="D91" s="406">
        <v>72</v>
      </c>
      <c r="E91" s="170"/>
      <c r="F91" s="170"/>
      <c r="M91" s="404">
        <v>6</v>
      </c>
      <c r="N91" s="406">
        <v>72</v>
      </c>
      <c r="O91" s="170"/>
      <c r="P91" s="170"/>
    </row>
    <row r="92" spans="3:16" x14ac:dyDescent="0.25">
      <c r="C92" s="404">
        <v>7</v>
      </c>
      <c r="D92" s="406">
        <v>73</v>
      </c>
      <c r="E92" s="170"/>
      <c r="F92" s="170"/>
      <c r="M92" s="404">
        <v>7</v>
      </c>
      <c r="N92" s="406">
        <v>73</v>
      </c>
      <c r="O92" s="170"/>
      <c r="P92" s="170"/>
    </row>
    <row r="93" spans="3:16" x14ac:dyDescent="0.25">
      <c r="C93" s="404">
        <v>7</v>
      </c>
      <c r="D93" s="406">
        <v>74</v>
      </c>
      <c r="E93" s="170"/>
      <c r="F93" s="170"/>
      <c r="M93" s="404">
        <v>7</v>
      </c>
      <c r="N93" s="406">
        <v>74</v>
      </c>
      <c r="O93" s="170"/>
      <c r="P93" s="170"/>
    </row>
    <row r="94" spans="3:16" x14ac:dyDescent="0.25">
      <c r="C94" s="404">
        <v>7</v>
      </c>
      <c r="D94" s="406">
        <v>75</v>
      </c>
      <c r="E94" s="170"/>
      <c r="F94" s="170"/>
      <c r="M94" s="404">
        <v>7</v>
      </c>
      <c r="N94" s="406">
        <v>75</v>
      </c>
      <c r="O94" s="170"/>
      <c r="P94" s="170"/>
    </row>
    <row r="95" spans="3:16" x14ac:dyDescent="0.25">
      <c r="C95" s="404">
        <v>7</v>
      </c>
      <c r="D95" s="406">
        <v>76</v>
      </c>
      <c r="E95" s="170"/>
      <c r="F95" s="170"/>
      <c r="M95" s="404">
        <v>7</v>
      </c>
      <c r="N95" s="406">
        <v>76</v>
      </c>
      <c r="O95" s="170"/>
      <c r="P95" s="170"/>
    </row>
    <row r="96" spans="3:16" x14ac:dyDescent="0.25">
      <c r="C96" s="404">
        <v>7</v>
      </c>
      <c r="D96" s="406">
        <v>77</v>
      </c>
      <c r="E96" s="170"/>
      <c r="F96" s="170"/>
      <c r="M96" s="404">
        <v>7</v>
      </c>
      <c r="N96" s="406">
        <v>77</v>
      </c>
      <c r="O96" s="170"/>
      <c r="P96" s="170"/>
    </row>
    <row r="97" spans="3:16" x14ac:dyDescent="0.25">
      <c r="C97" s="404">
        <v>7</v>
      </c>
      <c r="D97" s="406">
        <v>78</v>
      </c>
      <c r="E97" s="170"/>
      <c r="F97" s="170"/>
      <c r="M97" s="404">
        <v>7</v>
      </c>
      <c r="N97" s="406">
        <v>78</v>
      </c>
      <c r="O97" s="170"/>
      <c r="P97" s="170"/>
    </row>
    <row r="98" spans="3:16" x14ac:dyDescent="0.25">
      <c r="C98" s="404">
        <v>7</v>
      </c>
      <c r="D98" s="406">
        <v>79</v>
      </c>
      <c r="E98" s="170"/>
      <c r="F98" s="170"/>
      <c r="M98" s="404">
        <v>7</v>
      </c>
      <c r="N98" s="406">
        <v>79</v>
      </c>
      <c r="O98" s="170"/>
      <c r="P98" s="170"/>
    </row>
    <row r="99" spans="3:16" x14ac:dyDescent="0.25">
      <c r="C99" s="404">
        <v>7</v>
      </c>
      <c r="D99" s="406">
        <v>80</v>
      </c>
      <c r="E99" s="170"/>
      <c r="F99" s="170"/>
      <c r="M99" s="404">
        <v>7</v>
      </c>
      <c r="N99" s="406">
        <v>80</v>
      </c>
      <c r="O99" s="170"/>
      <c r="P99" s="170"/>
    </row>
    <row r="100" spans="3:16" x14ac:dyDescent="0.25">
      <c r="C100" s="404">
        <v>7</v>
      </c>
      <c r="D100" s="406">
        <v>81</v>
      </c>
      <c r="E100" s="170"/>
      <c r="F100" s="170"/>
      <c r="M100" s="404">
        <v>7</v>
      </c>
      <c r="N100" s="406">
        <v>81</v>
      </c>
      <c r="O100" s="170"/>
      <c r="P100" s="170"/>
    </row>
    <row r="101" spans="3:16" x14ac:dyDescent="0.25">
      <c r="C101" s="404">
        <v>7</v>
      </c>
      <c r="D101" s="406">
        <v>82</v>
      </c>
      <c r="E101" s="170"/>
      <c r="F101" s="170"/>
      <c r="M101" s="404">
        <v>7</v>
      </c>
      <c r="N101" s="406">
        <v>82</v>
      </c>
      <c r="O101" s="170"/>
      <c r="P101" s="170"/>
    </row>
    <row r="102" spans="3:16" x14ac:dyDescent="0.25">
      <c r="C102" s="404">
        <v>7</v>
      </c>
      <c r="D102" s="406">
        <v>83</v>
      </c>
      <c r="E102" s="170"/>
      <c r="F102" s="170"/>
      <c r="M102" s="404">
        <v>7</v>
      </c>
      <c r="N102" s="406">
        <v>83</v>
      </c>
      <c r="O102" s="170"/>
      <c r="P102" s="170"/>
    </row>
    <row r="103" spans="3:16" x14ac:dyDescent="0.25">
      <c r="C103" s="404">
        <v>7</v>
      </c>
      <c r="D103" s="406">
        <v>84</v>
      </c>
      <c r="E103" s="170"/>
      <c r="F103" s="170"/>
      <c r="M103" s="404">
        <v>7</v>
      </c>
      <c r="N103" s="406">
        <v>84</v>
      </c>
      <c r="O103" s="170"/>
      <c r="P103" s="170"/>
    </row>
    <row r="104" spans="3:16" x14ac:dyDescent="0.25">
      <c r="C104" s="404">
        <v>8</v>
      </c>
      <c r="D104" s="406">
        <v>85</v>
      </c>
      <c r="E104" s="170"/>
      <c r="F104" s="170"/>
      <c r="M104" s="404">
        <v>8</v>
      </c>
      <c r="N104" s="406">
        <v>85</v>
      </c>
      <c r="O104" s="170"/>
      <c r="P104" s="170"/>
    </row>
    <row r="105" spans="3:16" x14ac:dyDescent="0.25">
      <c r="C105" s="404">
        <v>8</v>
      </c>
      <c r="D105" s="406">
        <v>86</v>
      </c>
      <c r="E105" s="170"/>
      <c r="F105" s="170"/>
      <c r="M105" s="404">
        <v>8</v>
      </c>
      <c r="N105" s="406">
        <v>86</v>
      </c>
      <c r="O105" s="170"/>
      <c r="P105" s="170"/>
    </row>
    <row r="106" spans="3:16" x14ac:dyDescent="0.25">
      <c r="C106" s="404">
        <v>8</v>
      </c>
      <c r="D106" s="406">
        <v>87</v>
      </c>
      <c r="E106" s="170"/>
      <c r="F106" s="170"/>
      <c r="M106" s="404">
        <v>8</v>
      </c>
      <c r="N106" s="406">
        <v>87</v>
      </c>
      <c r="O106" s="170"/>
      <c r="P106" s="170"/>
    </row>
    <row r="107" spans="3:16" x14ac:dyDescent="0.25">
      <c r="C107" s="404">
        <v>8</v>
      </c>
      <c r="D107" s="406">
        <v>88</v>
      </c>
      <c r="E107" s="170"/>
      <c r="F107" s="170"/>
      <c r="M107" s="404">
        <v>8</v>
      </c>
      <c r="N107" s="406">
        <v>88</v>
      </c>
      <c r="O107" s="170"/>
      <c r="P107" s="170"/>
    </row>
    <row r="108" spans="3:16" x14ac:dyDescent="0.25">
      <c r="C108" s="404">
        <v>8</v>
      </c>
      <c r="D108" s="406">
        <v>89</v>
      </c>
      <c r="E108" s="170"/>
      <c r="F108" s="170"/>
      <c r="M108" s="404">
        <v>8</v>
      </c>
      <c r="N108" s="406">
        <v>89</v>
      </c>
      <c r="O108" s="170"/>
      <c r="P108" s="170"/>
    </row>
    <row r="109" spans="3:16" x14ac:dyDescent="0.25">
      <c r="C109" s="404">
        <v>8</v>
      </c>
      <c r="D109" s="406">
        <v>90</v>
      </c>
      <c r="E109" s="170"/>
      <c r="F109" s="170"/>
      <c r="M109" s="404">
        <v>8</v>
      </c>
      <c r="N109" s="406">
        <v>90</v>
      </c>
      <c r="O109" s="170"/>
      <c r="P109" s="170"/>
    </row>
    <row r="110" spans="3:16" x14ac:dyDescent="0.25">
      <c r="C110" s="404">
        <v>8</v>
      </c>
      <c r="D110" s="406">
        <v>91</v>
      </c>
      <c r="E110" s="170"/>
      <c r="F110" s="170"/>
      <c r="M110" s="404">
        <v>8</v>
      </c>
      <c r="N110" s="406">
        <v>91</v>
      </c>
      <c r="O110" s="170"/>
      <c r="P110" s="170"/>
    </row>
    <row r="111" spans="3:16" x14ac:dyDescent="0.25">
      <c r="C111" s="404">
        <v>8</v>
      </c>
      <c r="D111" s="406">
        <v>92</v>
      </c>
      <c r="E111" s="170"/>
      <c r="F111" s="170"/>
      <c r="M111" s="404">
        <v>8</v>
      </c>
      <c r="N111" s="406">
        <v>92</v>
      </c>
      <c r="O111" s="170"/>
      <c r="P111" s="170"/>
    </row>
    <row r="112" spans="3:16" x14ac:dyDescent="0.25">
      <c r="C112" s="404">
        <v>8</v>
      </c>
      <c r="D112" s="406">
        <v>93</v>
      </c>
      <c r="E112" s="170"/>
      <c r="F112" s="170"/>
      <c r="M112" s="404">
        <v>8</v>
      </c>
      <c r="N112" s="406">
        <v>93</v>
      </c>
      <c r="O112" s="170"/>
      <c r="P112" s="170"/>
    </row>
    <row r="113" spans="3:16" x14ac:dyDescent="0.25">
      <c r="C113" s="404">
        <v>8</v>
      </c>
      <c r="D113" s="406">
        <v>94</v>
      </c>
      <c r="E113" s="170"/>
      <c r="F113" s="170"/>
      <c r="M113" s="404">
        <v>8</v>
      </c>
      <c r="N113" s="406">
        <v>94</v>
      </c>
      <c r="O113" s="170"/>
      <c r="P113" s="170"/>
    </row>
    <row r="114" spans="3:16" x14ac:dyDescent="0.25">
      <c r="C114" s="404">
        <v>8</v>
      </c>
      <c r="D114" s="406">
        <v>95</v>
      </c>
      <c r="E114" s="170"/>
      <c r="F114" s="170"/>
      <c r="M114" s="404">
        <v>8</v>
      </c>
      <c r="N114" s="406">
        <v>95</v>
      </c>
      <c r="O114" s="170"/>
      <c r="P114" s="170"/>
    </row>
    <row r="115" spans="3:16" x14ac:dyDescent="0.25">
      <c r="C115" s="404">
        <v>8</v>
      </c>
      <c r="D115" s="406">
        <v>96</v>
      </c>
      <c r="E115" s="170"/>
      <c r="F115" s="170"/>
      <c r="M115" s="404">
        <v>8</v>
      </c>
      <c r="N115" s="406">
        <v>96</v>
      </c>
      <c r="O115" s="170"/>
      <c r="P115" s="170"/>
    </row>
    <row r="116" spans="3:16" x14ac:dyDescent="0.25">
      <c r="C116" s="404">
        <v>9</v>
      </c>
      <c r="D116" s="406">
        <v>97</v>
      </c>
      <c r="E116" s="170"/>
      <c r="F116" s="170"/>
      <c r="M116" s="404">
        <v>9</v>
      </c>
      <c r="N116" s="406">
        <v>97</v>
      </c>
      <c r="O116" s="170"/>
      <c r="P116" s="170"/>
    </row>
    <row r="117" spans="3:16" x14ac:dyDescent="0.25">
      <c r="C117" s="404">
        <v>9</v>
      </c>
      <c r="D117" s="406">
        <v>98</v>
      </c>
      <c r="E117" s="170"/>
      <c r="F117" s="170"/>
      <c r="M117" s="404">
        <v>9</v>
      </c>
      <c r="N117" s="406">
        <v>98</v>
      </c>
      <c r="O117" s="170"/>
      <c r="P117" s="170"/>
    </row>
    <row r="118" spans="3:16" x14ac:dyDescent="0.25">
      <c r="C118" s="404">
        <v>9</v>
      </c>
      <c r="D118" s="406">
        <v>99</v>
      </c>
      <c r="E118" s="170"/>
      <c r="F118" s="170"/>
      <c r="M118" s="404">
        <v>9</v>
      </c>
      <c r="N118" s="406">
        <v>99</v>
      </c>
      <c r="O118" s="170"/>
      <c r="P118" s="170"/>
    </row>
    <row r="119" spans="3:16" x14ac:dyDescent="0.25">
      <c r="C119" s="404">
        <v>9</v>
      </c>
      <c r="D119" s="406">
        <v>100</v>
      </c>
      <c r="E119" s="170"/>
      <c r="F119" s="170"/>
      <c r="M119" s="404">
        <v>9</v>
      </c>
      <c r="N119" s="406">
        <v>100</v>
      </c>
      <c r="O119" s="170"/>
      <c r="P119" s="170"/>
    </row>
    <row r="120" spans="3:16" x14ac:dyDescent="0.25">
      <c r="C120" s="404">
        <v>9</v>
      </c>
      <c r="D120" s="406">
        <v>101</v>
      </c>
      <c r="E120" s="170"/>
      <c r="F120" s="170"/>
      <c r="M120" s="404">
        <v>9</v>
      </c>
      <c r="N120" s="406">
        <v>101</v>
      </c>
      <c r="O120" s="170"/>
      <c r="P120" s="170"/>
    </row>
    <row r="121" spans="3:16" x14ac:dyDescent="0.25">
      <c r="C121" s="404">
        <v>9</v>
      </c>
      <c r="D121" s="406">
        <v>102</v>
      </c>
      <c r="E121" s="170"/>
      <c r="F121" s="170"/>
      <c r="M121" s="404">
        <v>9</v>
      </c>
      <c r="N121" s="406">
        <v>102</v>
      </c>
      <c r="O121" s="170"/>
      <c r="P121" s="170"/>
    </row>
    <row r="122" spans="3:16" x14ac:dyDescent="0.25">
      <c r="C122" s="404">
        <v>9</v>
      </c>
      <c r="D122" s="406">
        <v>103</v>
      </c>
      <c r="E122" s="170"/>
      <c r="F122" s="170"/>
      <c r="M122" s="404">
        <v>9</v>
      </c>
      <c r="N122" s="406">
        <v>103</v>
      </c>
      <c r="O122" s="170"/>
      <c r="P122" s="170"/>
    </row>
    <row r="123" spans="3:16" x14ac:dyDescent="0.25">
      <c r="C123" s="404">
        <v>9</v>
      </c>
      <c r="D123" s="406">
        <v>104</v>
      </c>
      <c r="E123" s="170"/>
      <c r="F123" s="170"/>
      <c r="M123" s="404">
        <v>9</v>
      </c>
      <c r="N123" s="406">
        <v>104</v>
      </c>
      <c r="O123" s="170"/>
      <c r="P123" s="170"/>
    </row>
    <row r="124" spans="3:16" x14ac:dyDescent="0.25">
      <c r="C124" s="404">
        <v>9</v>
      </c>
      <c r="D124" s="406">
        <v>105</v>
      </c>
      <c r="E124" s="170"/>
      <c r="F124" s="170"/>
      <c r="M124" s="404">
        <v>9</v>
      </c>
      <c r="N124" s="406">
        <v>105</v>
      </c>
      <c r="O124" s="170"/>
      <c r="P124" s="170"/>
    </row>
    <row r="125" spans="3:16" x14ac:dyDescent="0.25">
      <c r="C125" s="404">
        <v>9</v>
      </c>
      <c r="D125" s="406">
        <v>106</v>
      </c>
      <c r="E125" s="170"/>
      <c r="F125" s="170"/>
      <c r="M125" s="404">
        <v>9</v>
      </c>
      <c r="N125" s="406">
        <v>106</v>
      </c>
      <c r="O125" s="170"/>
      <c r="P125" s="170"/>
    </row>
    <row r="126" spans="3:16" x14ac:dyDescent="0.25">
      <c r="C126" s="404">
        <v>9</v>
      </c>
      <c r="D126" s="406">
        <v>107</v>
      </c>
      <c r="E126" s="170"/>
      <c r="F126" s="170"/>
      <c r="M126" s="404">
        <v>9</v>
      </c>
      <c r="N126" s="406">
        <v>107</v>
      </c>
      <c r="O126" s="170"/>
      <c r="P126" s="170"/>
    </row>
    <row r="127" spans="3:16" x14ac:dyDescent="0.25">
      <c r="C127" s="404">
        <v>9</v>
      </c>
      <c r="D127" s="406">
        <v>108</v>
      </c>
      <c r="E127" s="170"/>
      <c r="F127" s="170"/>
      <c r="M127" s="404">
        <v>9</v>
      </c>
      <c r="N127" s="406">
        <v>108</v>
      </c>
      <c r="O127" s="170"/>
      <c r="P127" s="170"/>
    </row>
    <row r="128" spans="3:16" x14ac:dyDescent="0.25">
      <c r="C128" s="404">
        <v>10</v>
      </c>
      <c r="D128" s="406">
        <v>109</v>
      </c>
      <c r="E128" s="170"/>
      <c r="F128" s="170"/>
      <c r="M128" s="404">
        <v>10</v>
      </c>
      <c r="N128" s="406">
        <v>109</v>
      </c>
      <c r="O128" s="170"/>
      <c r="P128" s="170"/>
    </row>
    <row r="129" spans="3:16" x14ac:dyDescent="0.25">
      <c r="C129" s="404">
        <v>10</v>
      </c>
      <c r="D129" s="406">
        <v>110</v>
      </c>
      <c r="E129" s="170"/>
      <c r="F129" s="170"/>
      <c r="M129" s="404">
        <v>10</v>
      </c>
      <c r="N129" s="406">
        <v>110</v>
      </c>
      <c r="O129" s="170"/>
      <c r="P129" s="170"/>
    </row>
    <row r="130" spans="3:16" x14ac:dyDescent="0.25">
      <c r="C130" s="404">
        <v>10</v>
      </c>
      <c r="D130" s="406">
        <v>111</v>
      </c>
      <c r="E130" s="170"/>
      <c r="F130" s="170"/>
      <c r="M130" s="404">
        <v>10</v>
      </c>
      <c r="N130" s="406">
        <v>111</v>
      </c>
      <c r="O130" s="170"/>
      <c r="P130" s="170"/>
    </row>
    <row r="131" spans="3:16" x14ac:dyDescent="0.25">
      <c r="C131" s="404">
        <v>10</v>
      </c>
      <c r="D131" s="406">
        <v>112</v>
      </c>
      <c r="E131" s="170"/>
      <c r="F131" s="170"/>
      <c r="M131" s="404">
        <v>10</v>
      </c>
      <c r="N131" s="406">
        <v>112</v>
      </c>
      <c r="O131" s="170"/>
      <c r="P131" s="170"/>
    </row>
    <row r="132" spans="3:16" x14ac:dyDescent="0.25">
      <c r="C132" s="404">
        <v>10</v>
      </c>
      <c r="D132" s="406">
        <v>113</v>
      </c>
      <c r="E132" s="170"/>
      <c r="F132" s="170"/>
      <c r="M132" s="404">
        <v>10</v>
      </c>
      <c r="N132" s="406">
        <v>113</v>
      </c>
      <c r="O132" s="170"/>
      <c r="P132" s="170"/>
    </row>
    <row r="133" spans="3:16" x14ac:dyDescent="0.25">
      <c r="C133" s="404">
        <v>10</v>
      </c>
      <c r="D133" s="406">
        <v>114</v>
      </c>
      <c r="E133" s="170"/>
      <c r="F133" s="170"/>
      <c r="M133" s="404">
        <v>10</v>
      </c>
      <c r="N133" s="406">
        <v>114</v>
      </c>
      <c r="O133" s="170"/>
      <c r="P133" s="170"/>
    </row>
    <row r="134" spans="3:16" x14ac:dyDescent="0.25">
      <c r="C134" s="404">
        <v>10</v>
      </c>
      <c r="D134" s="406">
        <v>115</v>
      </c>
      <c r="E134" s="170"/>
      <c r="F134" s="170"/>
      <c r="M134" s="404">
        <v>10</v>
      </c>
      <c r="N134" s="406">
        <v>115</v>
      </c>
      <c r="O134" s="170"/>
      <c r="P134" s="170"/>
    </row>
    <row r="135" spans="3:16" x14ac:dyDescent="0.25">
      <c r="C135" s="404">
        <v>10</v>
      </c>
      <c r="D135" s="406">
        <v>116</v>
      </c>
      <c r="E135" s="170"/>
      <c r="F135" s="170"/>
      <c r="M135" s="404">
        <v>10</v>
      </c>
      <c r="N135" s="406">
        <v>116</v>
      </c>
      <c r="O135" s="170"/>
      <c r="P135" s="170"/>
    </row>
    <row r="136" spans="3:16" x14ac:dyDescent="0.25">
      <c r="C136" s="404">
        <v>10</v>
      </c>
      <c r="D136" s="406">
        <v>117</v>
      </c>
      <c r="E136" s="170"/>
      <c r="F136" s="170"/>
      <c r="M136" s="404">
        <v>10</v>
      </c>
      <c r="N136" s="406">
        <v>117</v>
      </c>
      <c r="O136" s="170"/>
      <c r="P136" s="170"/>
    </row>
    <row r="137" spans="3:16" x14ac:dyDescent="0.25">
      <c r="C137" s="404">
        <v>10</v>
      </c>
      <c r="D137" s="406">
        <v>118</v>
      </c>
      <c r="E137" s="170"/>
      <c r="F137" s="170"/>
      <c r="M137" s="404">
        <v>10</v>
      </c>
      <c r="N137" s="406">
        <v>118</v>
      </c>
      <c r="O137" s="170"/>
      <c r="P137" s="170"/>
    </row>
    <row r="138" spans="3:16" x14ac:dyDescent="0.25">
      <c r="C138" s="404">
        <v>10</v>
      </c>
      <c r="D138" s="406">
        <v>119</v>
      </c>
      <c r="E138" s="170"/>
      <c r="F138" s="170"/>
      <c r="M138" s="404">
        <v>10</v>
      </c>
      <c r="N138" s="406">
        <v>119</v>
      </c>
      <c r="O138" s="170"/>
      <c r="P138" s="170"/>
    </row>
    <row r="139" spans="3:16" x14ac:dyDescent="0.25">
      <c r="C139" s="404">
        <v>10</v>
      </c>
      <c r="D139" s="406">
        <v>120</v>
      </c>
      <c r="E139" s="170"/>
      <c r="F139" s="170"/>
      <c r="M139" s="404">
        <v>10</v>
      </c>
      <c r="N139" s="406">
        <v>120</v>
      </c>
      <c r="O139" s="170"/>
      <c r="P139" s="170"/>
    </row>
    <row r="140" spans="3:16" x14ac:dyDescent="0.25">
      <c r="C140" s="404">
        <v>11</v>
      </c>
      <c r="D140" s="406">
        <v>121</v>
      </c>
      <c r="E140" s="170"/>
      <c r="F140" s="170"/>
      <c r="M140" s="404">
        <v>11</v>
      </c>
      <c r="N140" s="406">
        <v>121</v>
      </c>
      <c r="O140" s="170"/>
      <c r="P140" s="170"/>
    </row>
    <row r="141" spans="3:16" x14ac:dyDescent="0.25">
      <c r="C141" s="404">
        <v>11</v>
      </c>
      <c r="D141" s="406">
        <v>122</v>
      </c>
      <c r="E141" s="170"/>
      <c r="F141" s="170"/>
      <c r="M141" s="404">
        <v>11</v>
      </c>
      <c r="N141" s="406">
        <v>122</v>
      </c>
      <c r="O141" s="170"/>
      <c r="P141" s="170"/>
    </row>
    <row r="142" spans="3:16" x14ac:dyDescent="0.25">
      <c r="C142" s="404">
        <v>11</v>
      </c>
      <c r="D142" s="406">
        <v>123</v>
      </c>
      <c r="E142" s="170"/>
      <c r="F142" s="170"/>
      <c r="M142" s="404">
        <v>11</v>
      </c>
      <c r="N142" s="406">
        <v>123</v>
      </c>
      <c r="O142" s="170"/>
      <c r="P142" s="170"/>
    </row>
    <row r="143" spans="3:16" x14ac:dyDescent="0.25">
      <c r="C143" s="404">
        <v>11</v>
      </c>
      <c r="D143" s="406">
        <v>124</v>
      </c>
      <c r="E143" s="170"/>
      <c r="F143" s="170"/>
      <c r="M143" s="404">
        <v>11</v>
      </c>
      <c r="N143" s="406">
        <v>124</v>
      </c>
      <c r="O143" s="170"/>
      <c r="P143" s="170"/>
    </row>
    <row r="144" spans="3:16" x14ac:dyDescent="0.25">
      <c r="C144" s="404">
        <v>11</v>
      </c>
      <c r="D144" s="406">
        <v>125</v>
      </c>
      <c r="E144" s="170"/>
      <c r="F144" s="170"/>
      <c r="M144" s="404">
        <v>11</v>
      </c>
      <c r="N144" s="406">
        <v>125</v>
      </c>
      <c r="O144" s="170"/>
      <c r="P144" s="170"/>
    </row>
    <row r="145" spans="3:16" x14ac:dyDescent="0.25">
      <c r="C145" s="404">
        <v>11</v>
      </c>
      <c r="D145" s="406">
        <v>126</v>
      </c>
      <c r="E145" s="170"/>
      <c r="F145" s="170"/>
      <c r="M145" s="404">
        <v>11</v>
      </c>
      <c r="N145" s="406">
        <v>126</v>
      </c>
      <c r="O145" s="170"/>
      <c r="P145" s="170"/>
    </row>
    <row r="146" spans="3:16" x14ac:dyDescent="0.25">
      <c r="C146" s="404">
        <v>11</v>
      </c>
      <c r="D146" s="406">
        <v>127</v>
      </c>
      <c r="E146" s="170"/>
      <c r="F146" s="170"/>
      <c r="M146" s="404">
        <v>11</v>
      </c>
      <c r="N146" s="406">
        <v>127</v>
      </c>
      <c r="O146" s="170"/>
      <c r="P146" s="170"/>
    </row>
    <row r="147" spans="3:16" x14ac:dyDescent="0.25">
      <c r="C147" s="404">
        <v>11</v>
      </c>
      <c r="D147" s="406">
        <v>128</v>
      </c>
      <c r="E147" s="170"/>
      <c r="F147" s="170"/>
      <c r="M147" s="404">
        <v>11</v>
      </c>
      <c r="N147" s="406">
        <v>128</v>
      </c>
      <c r="O147" s="170"/>
      <c r="P147" s="170"/>
    </row>
    <row r="148" spans="3:16" x14ac:dyDescent="0.25">
      <c r="C148" s="404">
        <v>11</v>
      </c>
      <c r="D148" s="406">
        <v>129</v>
      </c>
      <c r="E148" s="170"/>
      <c r="F148" s="170"/>
      <c r="M148" s="404">
        <v>11</v>
      </c>
      <c r="N148" s="406">
        <v>129</v>
      </c>
      <c r="O148" s="170"/>
      <c r="P148" s="170"/>
    </row>
    <row r="149" spans="3:16" x14ac:dyDescent="0.25">
      <c r="C149" s="404">
        <v>11</v>
      </c>
      <c r="D149" s="406">
        <v>130</v>
      </c>
      <c r="E149" s="170"/>
      <c r="F149" s="170"/>
      <c r="M149" s="404">
        <v>11</v>
      </c>
      <c r="N149" s="406">
        <v>130</v>
      </c>
      <c r="O149" s="170"/>
      <c r="P149" s="170"/>
    </row>
    <row r="150" spans="3:16" x14ac:dyDescent="0.25">
      <c r="C150" s="404">
        <v>11</v>
      </c>
      <c r="D150" s="406">
        <v>131</v>
      </c>
      <c r="E150" s="170"/>
      <c r="F150" s="170"/>
      <c r="M150" s="404">
        <v>11</v>
      </c>
      <c r="N150" s="406">
        <v>131</v>
      </c>
      <c r="O150" s="170"/>
      <c r="P150" s="170"/>
    </row>
    <row r="151" spans="3:16" x14ac:dyDescent="0.25">
      <c r="C151" s="404">
        <v>11</v>
      </c>
      <c r="D151" s="406">
        <v>132</v>
      </c>
      <c r="E151" s="170"/>
      <c r="F151" s="170"/>
      <c r="M151" s="404">
        <v>11</v>
      </c>
      <c r="N151" s="406">
        <v>132</v>
      </c>
      <c r="O151" s="170"/>
      <c r="P151" s="170"/>
    </row>
    <row r="152" spans="3:16" x14ac:dyDescent="0.25">
      <c r="C152" s="404">
        <v>12</v>
      </c>
      <c r="D152" s="406">
        <v>133</v>
      </c>
      <c r="E152" s="170"/>
      <c r="F152" s="170"/>
      <c r="M152" s="404">
        <v>12</v>
      </c>
      <c r="N152" s="406">
        <v>133</v>
      </c>
      <c r="O152" s="170"/>
      <c r="P152" s="170"/>
    </row>
    <row r="153" spans="3:16" x14ac:dyDescent="0.25">
      <c r="C153" s="404">
        <v>12</v>
      </c>
      <c r="D153" s="406">
        <v>134</v>
      </c>
      <c r="E153" s="170"/>
      <c r="F153" s="170"/>
      <c r="M153" s="404">
        <v>12</v>
      </c>
      <c r="N153" s="406">
        <v>134</v>
      </c>
      <c r="O153" s="170"/>
      <c r="P153" s="170"/>
    </row>
    <row r="154" spans="3:16" x14ac:dyDescent="0.25">
      <c r="C154" s="404">
        <v>12</v>
      </c>
      <c r="D154" s="406">
        <v>135</v>
      </c>
      <c r="E154" s="170"/>
      <c r="F154" s="170"/>
      <c r="M154" s="404">
        <v>12</v>
      </c>
      <c r="N154" s="406">
        <v>135</v>
      </c>
      <c r="O154" s="170"/>
      <c r="P154" s="170"/>
    </row>
    <row r="155" spans="3:16" x14ac:dyDescent="0.25">
      <c r="C155" s="404">
        <v>12</v>
      </c>
      <c r="D155" s="406">
        <v>136</v>
      </c>
      <c r="E155" s="170"/>
      <c r="F155" s="170"/>
      <c r="M155" s="404">
        <v>12</v>
      </c>
      <c r="N155" s="406">
        <v>136</v>
      </c>
      <c r="O155" s="170"/>
      <c r="P155" s="170"/>
    </row>
    <row r="156" spans="3:16" x14ac:dyDescent="0.25">
      <c r="C156" s="404">
        <v>12</v>
      </c>
      <c r="D156" s="406">
        <v>137</v>
      </c>
      <c r="E156" s="170"/>
      <c r="F156" s="170"/>
      <c r="M156" s="404">
        <v>12</v>
      </c>
      <c r="N156" s="406">
        <v>137</v>
      </c>
      <c r="O156" s="170"/>
      <c r="P156" s="170"/>
    </row>
    <row r="157" spans="3:16" x14ac:dyDescent="0.25">
      <c r="C157" s="404">
        <v>12</v>
      </c>
      <c r="D157" s="406">
        <v>138</v>
      </c>
      <c r="E157" s="170"/>
      <c r="F157" s="170"/>
      <c r="M157" s="404">
        <v>12</v>
      </c>
      <c r="N157" s="406">
        <v>138</v>
      </c>
      <c r="O157" s="170"/>
      <c r="P157" s="170"/>
    </row>
    <row r="158" spans="3:16" x14ac:dyDescent="0.25">
      <c r="C158" s="404">
        <v>12</v>
      </c>
      <c r="D158" s="406">
        <v>139</v>
      </c>
      <c r="E158" s="170"/>
      <c r="F158" s="170"/>
      <c r="M158" s="404">
        <v>12</v>
      </c>
      <c r="N158" s="406">
        <v>139</v>
      </c>
      <c r="O158" s="170"/>
      <c r="P158" s="170"/>
    </row>
    <row r="159" spans="3:16" x14ac:dyDescent="0.25">
      <c r="C159" s="404">
        <v>12</v>
      </c>
      <c r="D159" s="406">
        <v>140</v>
      </c>
      <c r="E159" s="170"/>
      <c r="F159" s="170"/>
      <c r="M159" s="404">
        <v>12</v>
      </c>
      <c r="N159" s="406">
        <v>140</v>
      </c>
      <c r="O159" s="170"/>
      <c r="P159" s="170"/>
    </row>
    <row r="160" spans="3:16" x14ac:dyDescent="0.25">
      <c r="C160" s="404">
        <v>12</v>
      </c>
      <c r="D160" s="406">
        <v>141</v>
      </c>
      <c r="E160" s="170"/>
      <c r="F160" s="170"/>
      <c r="M160" s="404">
        <v>12</v>
      </c>
      <c r="N160" s="406">
        <v>141</v>
      </c>
      <c r="O160" s="170"/>
      <c r="P160" s="170"/>
    </row>
    <row r="161" spans="3:16" x14ac:dyDescent="0.25">
      <c r="C161" s="404">
        <v>12</v>
      </c>
      <c r="D161" s="406">
        <v>142</v>
      </c>
      <c r="E161" s="170"/>
      <c r="F161" s="170"/>
      <c r="M161" s="404">
        <v>12</v>
      </c>
      <c r="N161" s="406">
        <v>142</v>
      </c>
      <c r="O161" s="170"/>
      <c r="P161" s="170"/>
    </row>
    <row r="162" spans="3:16" x14ac:dyDescent="0.25">
      <c r="C162" s="404">
        <v>12</v>
      </c>
      <c r="D162" s="406">
        <v>143</v>
      </c>
      <c r="E162" s="170"/>
      <c r="F162" s="170"/>
      <c r="M162" s="404">
        <v>12</v>
      </c>
      <c r="N162" s="406">
        <v>143</v>
      </c>
      <c r="O162" s="170"/>
      <c r="P162" s="170"/>
    </row>
    <row r="163" spans="3:16" x14ac:dyDescent="0.25">
      <c r="C163" s="404">
        <v>12</v>
      </c>
      <c r="D163" s="406">
        <v>144</v>
      </c>
      <c r="E163" s="170"/>
      <c r="F163" s="170"/>
      <c r="M163" s="404">
        <v>12</v>
      </c>
      <c r="N163" s="406">
        <v>144</v>
      </c>
      <c r="O163" s="170"/>
      <c r="P163" s="170"/>
    </row>
    <row r="164" spans="3:16" x14ac:dyDescent="0.25">
      <c r="C164" s="404">
        <v>13</v>
      </c>
      <c r="D164" s="406">
        <v>145</v>
      </c>
      <c r="E164" s="170"/>
      <c r="F164" s="170"/>
      <c r="M164" s="404">
        <v>13</v>
      </c>
      <c r="N164" s="406">
        <v>145</v>
      </c>
      <c r="O164" s="170"/>
      <c r="P164" s="170"/>
    </row>
    <row r="165" spans="3:16" x14ac:dyDescent="0.25">
      <c r="C165" s="404">
        <v>13</v>
      </c>
      <c r="D165" s="406">
        <v>146</v>
      </c>
      <c r="E165" s="170"/>
      <c r="F165" s="170"/>
      <c r="M165" s="404">
        <v>13</v>
      </c>
      <c r="N165" s="406">
        <v>146</v>
      </c>
      <c r="O165" s="170"/>
      <c r="P165" s="170"/>
    </row>
    <row r="166" spans="3:16" x14ac:dyDescent="0.25">
      <c r="C166" s="404">
        <v>13</v>
      </c>
      <c r="D166" s="406">
        <v>147</v>
      </c>
      <c r="E166" s="170"/>
      <c r="F166" s="170"/>
      <c r="M166" s="404">
        <v>13</v>
      </c>
      <c r="N166" s="406">
        <v>147</v>
      </c>
      <c r="O166" s="170"/>
      <c r="P166" s="170"/>
    </row>
    <row r="167" spans="3:16" x14ac:dyDescent="0.25">
      <c r="C167" s="404">
        <v>13</v>
      </c>
      <c r="D167" s="406">
        <v>148</v>
      </c>
      <c r="E167" s="170"/>
      <c r="F167" s="170"/>
      <c r="M167" s="404">
        <v>13</v>
      </c>
      <c r="N167" s="406">
        <v>148</v>
      </c>
      <c r="O167" s="170"/>
      <c r="P167" s="170"/>
    </row>
    <row r="168" spans="3:16" x14ac:dyDescent="0.25">
      <c r="C168" s="404">
        <v>13</v>
      </c>
      <c r="D168" s="406">
        <v>149</v>
      </c>
      <c r="E168" s="170"/>
      <c r="F168" s="170"/>
      <c r="M168" s="404">
        <v>13</v>
      </c>
      <c r="N168" s="406">
        <v>149</v>
      </c>
      <c r="O168" s="170"/>
      <c r="P168" s="170"/>
    </row>
    <row r="169" spans="3:16" x14ac:dyDescent="0.25">
      <c r="C169" s="404">
        <v>13</v>
      </c>
      <c r="D169" s="406">
        <v>150</v>
      </c>
      <c r="E169" s="170"/>
      <c r="F169" s="170"/>
      <c r="M169" s="404">
        <v>13</v>
      </c>
      <c r="N169" s="406">
        <v>150</v>
      </c>
      <c r="O169" s="170"/>
      <c r="P169" s="170"/>
    </row>
    <row r="170" spans="3:16" x14ac:dyDescent="0.25">
      <c r="C170" s="404">
        <v>13</v>
      </c>
      <c r="D170" s="406">
        <v>151</v>
      </c>
      <c r="E170" s="170"/>
      <c r="F170" s="170"/>
      <c r="M170" s="404">
        <v>13</v>
      </c>
      <c r="N170" s="406">
        <v>151</v>
      </c>
      <c r="O170" s="170"/>
      <c r="P170" s="170"/>
    </row>
    <row r="171" spans="3:16" x14ac:dyDescent="0.25">
      <c r="C171" s="404">
        <v>13</v>
      </c>
      <c r="D171" s="406">
        <v>152</v>
      </c>
      <c r="E171" s="170"/>
      <c r="F171" s="170"/>
      <c r="M171" s="404">
        <v>13</v>
      </c>
      <c r="N171" s="406">
        <v>152</v>
      </c>
      <c r="O171" s="170"/>
      <c r="P171" s="170"/>
    </row>
    <row r="172" spans="3:16" x14ac:dyDescent="0.25">
      <c r="C172" s="404">
        <v>13</v>
      </c>
      <c r="D172" s="406">
        <v>153</v>
      </c>
      <c r="E172" s="170"/>
      <c r="F172" s="170"/>
      <c r="M172" s="404">
        <v>13</v>
      </c>
      <c r="N172" s="406">
        <v>153</v>
      </c>
      <c r="O172" s="170"/>
      <c r="P172" s="170"/>
    </row>
    <row r="173" spans="3:16" x14ac:dyDescent="0.25">
      <c r="C173" s="404">
        <v>13</v>
      </c>
      <c r="D173" s="406">
        <v>154</v>
      </c>
      <c r="E173" s="170"/>
      <c r="F173" s="170"/>
      <c r="M173" s="404">
        <v>13</v>
      </c>
      <c r="N173" s="406">
        <v>154</v>
      </c>
      <c r="O173" s="170"/>
      <c r="P173" s="170"/>
    </row>
    <row r="174" spans="3:16" x14ac:dyDescent="0.25">
      <c r="C174" s="404">
        <v>13</v>
      </c>
      <c r="D174" s="406">
        <v>155</v>
      </c>
      <c r="E174" s="170"/>
      <c r="F174" s="170"/>
      <c r="M174" s="404">
        <v>13</v>
      </c>
      <c r="N174" s="406">
        <v>155</v>
      </c>
      <c r="O174" s="170"/>
      <c r="P174" s="170"/>
    </row>
    <row r="175" spans="3:16" x14ac:dyDescent="0.25">
      <c r="C175" s="404">
        <v>13</v>
      </c>
      <c r="D175" s="406">
        <v>156</v>
      </c>
      <c r="E175" s="170"/>
      <c r="F175" s="170"/>
      <c r="M175" s="404">
        <v>13</v>
      </c>
      <c r="N175" s="406">
        <v>156</v>
      </c>
      <c r="O175" s="170"/>
      <c r="P175" s="170"/>
    </row>
    <row r="176" spans="3:16" x14ac:dyDescent="0.25">
      <c r="C176" s="404">
        <v>14</v>
      </c>
      <c r="D176" s="406">
        <v>157</v>
      </c>
      <c r="E176" s="170"/>
      <c r="F176" s="170"/>
      <c r="M176" s="404">
        <v>14</v>
      </c>
      <c r="N176" s="406">
        <v>157</v>
      </c>
      <c r="O176" s="170"/>
      <c r="P176" s="170"/>
    </row>
    <row r="177" spans="3:16" x14ac:dyDescent="0.25">
      <c r="C177" s="404">
        <v>14</v>
      </c>
      <c r="D177" s="406">
        <v>158</v>
      </c>
      <c r="E177" s="170"/>
      <c r="F177" s="170"/>
      <c r="M177" s="404">
        <v>14</v>
      </c>
      <c r="N177" s="406">
        <v>158</v>
      </c>
      <c r="O177" s="170"/>
      <c r="P177" s="170"/>
    </row>
    <row r="178" spans="3:16" x14ac:dyDescent="0.25">
      <c r="C178" s="404">
        <v>14</v>
      </c>
      <c r="D178" s="406">
        <v>159</v>
      </c>
      <c r="E178" s="170"/>
      <c r="F178" s="170"/>
      <c r="M178" s="404">
        <v>14</v>
      </c>
      <c r="N178" s="406">
        <v>159</v>
      </c>
      <c r="O178" s="170"/>
      <c r="P178" s="170"/>
    </row>
    <row r="179" spans="3:16" x14ac:dyDescent="0.25">
      <c r="C179" s="404">
        <v>14</v>
      </c>
      <c r="D179" s="406">
        <v>160</v>
      </c>
      <c r="E179" s="170"/>
      <c r="F179" s="170"/>
      <c r="M179" s="404">
        <v>14</v>
      </c>
      <c r="N179" s="406">
        <v>160</v>
      </c>
      <c r="O179" s="170"/>
      <c r="P179" s="170"/>
    </row>
    <row r="180" spans="3:16" x14ac:dyDescent="0.25">
      <c r="C180" s="404">
        <v>14</v>
      </c>
      <c r="D180" s="406">
        <v>161</v>
      </c>
      <c r="E180" s="170"/>
      <c r="F180" s="170"/>
      <c r="M180" s="404">
        <v>14</v>
      </c>
      <c r="N180" s="406">
        <v>161</v>
      </c>
      <c r="O180" s="170"/>
      <c r="P180" s="170"/>
    </row>
    <row r="181" spans="3:16" x14ac:dyDescent="0.25">
      <c r="C181" s="404">
        <v>14</v>
      </c>
      <c r="D181" s="406">
        <v>162</v>
      </c>
      <c r="E181" s="170"/>
      <c r="F181" s="170"/>
      <c r="M181" s="404">
        <v>14</v>
      </c>
      <c r="N181" s="406">
        <v>162</v>
      </c>
      <c r="O181" s="170"/>
      <c r="P181" s="170"/>
    </row>
    <row r="182" spans="3:16" x14ac:dyDescent="0.25">
      <c r="C182" s="404">
        <v>14</v>
      </c>
      <c r="D182" s="406">
        <v>163</v>
      </c>
      <c r="E182" s="170"/>
      <c r="F182" s="170"/>
      <c r="M182" s="404">
        <v>14</v>
      </c>
      <c r="N182" s="406">
        <v>163</v>
      </c>
      <c r="O182" s="170"/>
      <c r="P182" s="170"/>
    </row>
    <row r="183" spans="3:16" x14ac:dyDescent="0.25">
      <c r="C183" s="404">
        <v>14</v>
      </c>
      <c r="D183" s="406">
        <v>164</v>
      </c>
      <c r="E183" s="170"/>
      <c r="F183" s="170"/>
      <c r="M183" s="404">
        <v>14</v>
      </c>
      <c r="N183" s="406">
        <v>164</v>
      </c>
      <c r="O183" s="170"/>
      <c r="P183" s="170"/>
    </row>
    <row r="184" spans="3:16" x14ac:dyDescent="0.25">
      <c r="C184" s="404">
        <v>14</v>
      </c>
      <c r="D184" s="406">
        <v>165</v>
      </c>
      <c r="E184" s="170"/>
      <c r="F184" s="170"/>
      <c r="M184" s="404">
        <v>14</v>
      </c>
      <c r="N184" s="406">
        <v>165</v>
      </c>
      <c r="O184" s="170"/>
      <c r="P184" s="170"/>
    </row>
    <row r="185" spans="3:16" x14ac:dyDescent="0.25">
      <c r="C185" s="404">
        <v>14</v>
      </c>
      <c r="D185" s="406">
        <v>166</v>
      </c>
      <c r="E185" s="170"/>
      <c r="F185" s="170"/>
      <c r="M185" s="404">
        <v>14</v>
      </c>
      <c r="N185" s="406">
        <v>166</v>
      </c>
      <c r="O185" s="170"/>
      <c r="P185" s="170"/>
    </row>
    <row r="186" spans="3:16" x14ac:dyDescent="0.25">
      <c r="C186" s="404">
        <v>14</v>
      </c>
      <c r="D186" s="406">
        <v>167</v>
      </c>
      <c r="E186" s="170"/>
      <c r="F186" s="170"/>
      <c r="M186" s="404">
        <v>14</v>
      </c>
      <c r="N186" s="406">
        <v>167</v>
      </c>
      <c r="O186" s="170"/>
      <c r="P186" s="170"/>
    </row>
    <row r="187" spans="3:16" x14ac:dyDescent="0.25">
      <c r="C187" s="404">
        <v>14</v>
      </c>
      <c r="D187" s="406">
        <v>168</v>
      </c>
      <c r="E187" s="170"/>
      <c r="F187" s="170"/>
      <c r="M187" s="404">
        <v>14</v>
      </c>
      <c r="N187" s="406">
        <v>168</v>
      </c>
      <c r="O187" s="170"/>
      <c r="P187" s="170"/>
    </row>
    <row r="188" spans="3:16" x14ac:dyDescent="0.25">
      <c r="C188" s="404">
        <v>15</v>
      </c>
      <c r="D188" s="406">
        <v>169</v>
      </c>
      <c r="E188" s="170"/>
      <c r="F188" s="170"/>
      <c r="M188" s="404">
        <v>15</v>
      </c>
      <c r="N188" s="406">
        <v>169</v>
      </c>
      <c r="O188" s="170"/>
      <c r="P188" s="170"/>
    </row>
    <row r="189" spans="3:16" x14ac:dyDescent="0.25">
      <c r="C189" s="404">
        <v>15</v>
      </c>
      <c r="D189" s="406">
        <v>170</v>
      </c>
      <c r="E189" s="170"/>
      <c r="F189" s="170"/>
      <c r="M189" s="404">
        <v>15</v>
      </c>
      <c r="N189" s="406">
        <v>170</v>
      </c>
      <c r="O189" s="170"/>
      <c r="P189" s="170"/>
    </row>
    <row r="190" spans="3:16" x14ac:dyDescent="0.25">
      <c r="C190" s="404">
        <v>15</v>
      </c>
      <c r="D190" s="406">
        <v>171</v>
      </c>
      <c r="E190" s="170"/>
      <c r="F190" s="170"/>
      <c r="M190" s="404">
        <v>15</v>
      </c>
      <c r="N190" s="406">
        <v>171</v>
      </c>
      <c r="O190" s="170"/>
      <c r="P190" s="170"/>
    </row>
    <row r="191" spans="3:16" x14ac:dyDescent="0.25">
      <c r="C191" s="404">
        <v>15</v>
      </c>
      <c r="D191" s="406">
        <v>172</v>
      </c>
      <c r="E191" s="170"/>
      <c r="F191" s="170"/>
      <c r="M191" s="404">
        <v>15</v>
      </c>
      <c r="N191" s="406">
        <v>172</v>
      </c>
      <c r="O191" s="170"/>
      <c r="P191" s="170"/>
    </row>
    <row r="192" spans="3:16" x14ac:dyDescent="0.25">
      <c r="C192" s="404">
        <v>15</v>
      </c>
      <c r="D192" s="406">
        <v>173</v>
      </c>
      <c r="E192" s="170"/>
      <c r="F192" s="170"/>
      <c r="M192" s="404">
        <v>15</v>
      </c>
      <c r="N192" s="406">
        <v>173</v>
      </c>
      <c r="O192" s="170"/>
      <c r="P192" s="170"/>
    </row>
    <row r="193" spans="3:16" x14ac:dyDescent="0.25">
      <c r="C193" s="404">
        <v>15</v>
      </c>
      <c r="D193" s="406">
        <v>174</v>
      </c>
      <c r="E193" s="170"/>
      <c r="F193" s="170"/>
      <c r="M193" s="404">
        <v>15</v>
      </c>
      <c r="N193" s="406">
        <v>174</v>
      </c>
      <c r="O193" s="170"/>
      <c r="P193" s="170"/>
    </row>
    <row r="194" spans="3:16" x14ac:dyDescent="0.25">
      <c r="C194" s="404">
        <v>15</v>
      </c>
      <c r="D194" s="406">
        <v>175</v>
      </c>
      <c r="E194" s="170"/>
      <c r="F194" s="170"/>
      <c r="M194" s="404">
        <v>15</v>
      </c>
      <c r="N194" s="406">
        <v>175</v>
      </c>
      <c r="O194" s="170"/>
      <c r="P194" s="170"/>
    </row>
    <row r="195" spans="3:16" x14ac:dyDescent="0.25">
      <c r="C195" s="404">
        <v>15</v>
      </c>
      <c r="D195" s="406">
        <v>176</v>
      </c>
      <c r="E195" s="170"/>
      <c r="F195" s="170"/>
      <c r="M195" s="404">
        <v>15</v>
      </c>
      <c r="N195" s="406">
        <v>176</v>
      </c>
      <c r="O195" s="170"/>
      <c r="P195" s="170"/>
    </row>
    <row r="196" spans="3:16" x14ac:dyDescent="0.25">
      <c r="C196" s="404">
        <v>15</v>
      </c>
      <c r="D196" s="406">
        <v>177</v>
      </c>
      <c r="E196" s="170"/>
      <c r="F196" s="170"/>
      <c r="M196" s="404">
        <v>15</v>
      </c>
      <c r="N196" s="406">
        <v>177</v>
      </c>
      <c r="O196" s="170"/>
      <c r="P196" s="170"/>
    </row>
    <row r="197" spans="3:16" x14ac:dyDescent="0.25">
      <c r="C197" s="404">
        <v>15</v>
      </c>
      <c r="D197" s="406">
        <v>178</v>
      </c>
      <c r="E197" s="170"/>
      <c r="F197" s="170"/>
      <c r="M197" s="404">
        <v>15</v>
      </c>
      <c r="N197" s="406">
        <v>178</v>
      </c>
      <c r="O197" s="170"/>
      <c r="P197" s="170"/>
    </row>
    <row r="198" spans="3:16" x14ac:dyDescent="0.25">
      <c r="C198" s="404">
        <v>15</v>
      </c>
      <c r="D198" s="406">
        <v>179</v>
      </c>
      <c r="E198" s="170"/>
      <c r="F198" s="170"/>
      <c r="M198" s="404">
        <v>15</v>
      </c>
      <c r="N198" s="406">
        <v>179</v>
      </c>
      <c r="O198" s="170"/>
      <c r="P198" s="170"/>
    </row>
    <row r="199" spans="3:16" x14ac:dyDescent="0.25">
      <c r="C199" s="404">
        <v>15</v>
      </c>
      <c r="D199" s="406">
        <v>180</v>
      </c>
      <c r="E199" s="170"/>
      <c r="F199" s="170"/>
      <c r="M199" s="404">
        <v>15</v>
      </c>
      <c r="N199" s="406">
        <v>180</v>
      </c>
      <c r="O199" s="170"/>
      <c r="P199" s="170"/>
    </row>
    <row r="200" spans="3:16" x14ac:dyDescent="0.25">
      <c r="C200" s="404">
        <v>16</v>
      </c>
      <c r="D200" s="406">
        <v>181</v>
      </c>
      <c r="E200" s="170"/>
      <c r="F200" s="170"/>
      <c r="M200" s="404">
        <v>16</v>
      </c>
      <c r="N200" s="406">
        <v>181</v>
      </c>
      <c r="O200" s="170"/>
      <c r="P200" s="170"/>
    </row>
    <row r="201" spans="3:16" x14ac:dyDescent="0.25">
      <c r="C201" s="404">
        <v>16</v>
      </c>
      <c r="D201" s="406">
        <v>182</v>
      </c>
      <c r="E201" s="170"/>
      <c r="F201" s="170"/>
      <c r="M201" s="404">
        <v>16</v>
      </c>
      <c r="N201" s="406">
        <v>182</v>
      </c>
      <c r="O201" s="170"/>
      <c r="P201" s="170"/>
    </row>
    <row r="202" spans="3:16" x14ac:dyDescent="0.25">
      <c r="C202" s="404">
        <v>16</v>
      </c>
      <c r="D202" s="406">
        <v>183</v>
      </c>
      <c r="E202" s="170"/>
      <c r="F202" s="170"/>
      <c r="M202" s="404">
        <v>16</v>
      </c>
      <c r="N202" s="406">
        <v>183</v>
      </c>
      <c r="O202" s="170"/>
      <c r="P202" s="170"/>
    </row>
    <row r="203" spans="3:16" x14ac:dyDescent="0.25">
      <c r="C203" s="404">
        <v>16</v>
      </c>
      <c r="D203" s="406">
        <v>184</v>
      </c>
      <c r="E203" s="170"/>
      <c r="F203" s="170"/>
      <c r="M203" s="404">
        <v>16</v>
      </c>
      <c r="N203" s="406">
        <v>184</v>
      </c>
      <c r="O203" s="170"/>
      <c r="P203" s="170"/>
    </row>
    <row r="204" spans="3:16" x14ac:dyDescent="0.25">
      <c r="C204" s="404">
        <v>16</v>
      </c>
      <c r="D204" s="406">
        <v>185</v>
      </c>
      <c r="E204" s="170"/>
      <c r="F204" s="170"/>
      <c r="M204" s="404">
        <v>16</v>
      </c>
      <c r="N204" s="406">
        <v>185</v>
      </c>
      <c r="O204" s="170"/>
      <c r="P204" s="170"/>
    </row>
    <row r="205" spans="3:16" x14ac:dyDescent="0.25">
      <c r="C205" s="404">
        <v>16</v>
      </c>
      <c r="D205" s="406">
        <v>186</v>
      </c>
      <c r="E205" s="170"/>
      <c r="F205" s="170"/>
      <c r="M205" s="404">
        <v>16</v>
      </c>
      <c r="N205" s="406">
        <v>186</v>
      </c>
      <c r="O205" s="170"/>
      <c r="P205" s="170"/>
    </row>
    <row r="206" spans="3:16" x14ac:dyDescent="0.25">
      <c r="C206" s="404">
        <v>16</v>
      </c>
      <c r="D206" s="406">
        <v>187</v>
      </c>
      <c r="E206" s="170"/>
      <c r="F206" s="170"/>
      <c r="M206" s="404">
        <v>16</v>
      </c>
      <c r="N206" s="406">
        <v>187</v>
      </c>
      <c r="O206" s="170"/>
      <c r="P206" s="170"/>
    </row>
    <row r="207" spans="3:16" x14ac:dyDescent="0.25">
      <c r="C207" s="404">
        <v>16</v>
      </c>
      <c r="D207" s="406">
        <v>188</v>
      </c>
      <c r="E207" s="170"/>
      <c r="F207" s="170"/>
      <c r="M207" s="404">
        <v>16</v>
      </c>
      <c r="N207" s="406">
        <v>188</v>
      </c>
      <c r="O207" s="170"/>
      <c r="P207" s="170"/>
    </row>
    <row r="208" spans="3:16" x14ac:dyDescent="0.25">
      <c r="C208" s="404">
        <v>16</v>
      </c>
      <c r="D208" s="406">
        <v>189</v>
      </c>
      <c r="E208" s="170"/>
      <c r="F208" s="170"/>
      <c r="M208" s="404">
        <v>16</v>
      </c>
      <c r="N208" s="406">
        <v>189</v>
      </c>
      <c r="O208" s="170"/>
      <c r="P208" s="170"/>
    </row>
    <row r="209" spans="3:16" x14ac:dyDescent="0.25">
      <c r="C209" s="404">
        <v>16</v>
      </c>
      <c r="D209" s="406">
        <v>190</v>
      </c>
      <c r="E209" s="170"/>
      <c r="F209" s="170"/>
      <c r="M209" s="404">
        <v>16</v>
      </c>
      <c r="N209" s="406">
        <v>190</v>
      </c>
      <c r="O209" s="170"/>
      <c r="P209" s="170"/>
    </row>
    <row r="210" spans="3:16" x14ac:dyDescent="0.25">
      <c r="C210" s="404">
        <v>16</v>
      </c>
      <c r="D210" s="406">
        <v>191</v>
      </c>
      <c r="E210" s="170"/>
      <c r="F210" s="170"/>
      <c r="M210" s="404">
        <v>16</v>
      </c>
      <c r="N210" s="406">
        <v>191</v>
      </c>
      <c r="O210" s="170"/>
      <c r="P210" s="170"/>
    </row>
    <row r="211" spans="3:16" x14ac:dyDescent="0.25">
      <c r="C211" s="404">
        <v>16</v>
      </c>
      <c r="D211" s="406">
        <v>192</v>
      </c>
      <c r="E211" s="170"/>
      <c r="F211" s="170"/>
      <c r="M211" s="404">
        <v>16</v>
      </c>
      <c r="N211" s="406">
        <v>192</v>
      </c>
      <c r="O211" s="170"/>
      <c r="P211" s="170"/>
    </row>
    <row r="212" spans="3:16" x14ac:dyDescent="0.25">
      <c r="C212" s="404">
        <v>17</v>
      </c>
      <c r="D212" s="406">
        <v>193</v>
      </c>
      <c r="E212" s="170"/>
      <c r="F212" s="170"/>
      <c r="M212" s="404">
        <v>17</v>
      </c>
      <c r="N212" s="406">
        <v>193</v>
      </c>
      <c r="O212" s="170"/>
      <c r="P212" s="170"/>
    </row>
    <row r="213" spans="3:16" x14ac:dyDescent="0.25">
      <c r="C213" s="404">
        <v>17</v>
      </c>
      <c r="D213" s="406">
        <v>194</v>
      </c>
      <c r="E213" s="170"/>
      <c r="F213" s="170"/>
      <c r="M213" s="404">
        <v>17</v>
      </c>
      <c r="N213" s="406">
        <v>194</v>
      </c>
      <c r="O213" s="170"/>
      <c r="P213" s="170"/>
    </row>
    <row r="214" spans="3:16" x14ac:dyDescent="0.25">
      <c r="C214" s="404">
        <v>17</v>
      </c>
      <c r="D214" s="406">
        <v>195</v>
      </c>
      <c r="E214" s="170"/>
      <c r="F214" s="170"/>
      <c r="M214" s="404">
        <v>17</v>
      </c>
      <c r="N214" s="406">
        <v>195</v>
      </c>
      <c r="O214" s="170"/>
      <c r="P214" s="170"/>
    </row>
    <row r="215" spans="3:16" x14ac:dyDescent="0.25">
      <c r="C215" s="404">
        <v>17</v>
      </c>
      <c r="D215" s="406">
        <v>196</v>
      </c>
      <c r="E215" s="170"/>
      <c r="F215" s="170"/>
      <c r="M215" s="404">
        <v>17</v>
      </c>
      <c r="N215" s="406">
        <v>196</v>
      </c>
      <c r="O215" s="170"/>
      <c r="P215" s="170"/>
    </row>
    <row r="216" spans="3:16" x14ac:dyDescent="0.25">
      <c r="C216" s="404">
        <v>17</v>
      </c>
      <c r="D216" s="406">
        <v>197</v>
      </c>
      <c r="E216" s="170"/>
      <c r="F216" s="170"/>
      <c r="M216" s="404">
        <v>17</v>
      </c>
      <c r="N216" s="406">
        <v>197</v>
      </c>
      <c r="O216" s="170"/>
      <c r="P216" s="170"/>
    </row>
    <row r="217" spans="3:16" x14ac:dyDescent="0.25">
      <c r="C217" s="404">
        <v>17</v>
      </c>
      <c r="D217" s="406">
        <v>198</v>
      </c>
      <c r="E217" s="170"/>
      <c r="F217" s="170"/>
      <c r="M217" s="404">
        <v>17</v>
      </c>
      <c r="N217" s="406">
        <v>198</v>
      </c>
      <c r="O217" s="170"/>
      <c r="P217" s="170"/>
    </row>
    <row r="218" spans="3:16" x14ac:dyDescent="0.25">
      <c r="C218" s="404">
        <v>17</v>
      </c>
      <c r="D218" s="406">
        <v>199</v>
      </c>
      <c r="E218" s="170"/>
      <c r="F218" s="170"/>
      <c r="M218" s="404">
        <v>17</v>
      </c>
      <c r="N218" s="406">
        <v>199</v>
      </c>
      <c r="O218" s="170"/>
      <c r="P218" s="170"/>
    </row>
    <row r="219" spans="3:16" x14ac:dyDescent="0.25">
      <c r="C219" s="404">
        <v>17</v>
      </c>
      <c r="D219" s="406">
        <v>200</v>
      </c>
      <c r="E219" s="170"/>
      <c r="F219" s="170"/>
      <c r="M219" s="404">
        <v>17</v>
      </c>
      <c r="N219" s="406">
        <v>200</v>
      </c>
      <c r="O219" s="170"/>
      <c r="P219" s="170"/>
    </row>
    <row r="220" spans="3:16" x14ac:dyDescent="0.25">
      <c r="C220" s="404">
        <v>17</v>
      </c>
      <c r="D220" s="406">
        <v>201</v>
      </c>
      <c r="E220" s="170"/>
      <c r="F220" s="170"/>
      <c r="M220" s="404">
        <v>17</v>
      </c>
      <c r="N220" s="406">
        <v>201</v>
      </c>
      <c r="O220" s="170"/>
      <c r="P220" s="170"/>
    </row>
    <row r="221" spans="3:16" x14ac:dyDescent="0.25">
      <c r="C221" s="404">
        <v>17</v>
      </c>
      <c r="D221" s="406">
        <v>202</v>
      </c>
      <c r="E221" s="170"/>
      <c r="F221" s="170"/>
      <c r="M221" s="404">
        <v>17</v>
      </c>
      <c r="N221" s="406">
        <v>202</v>
      </c>
      <c r="O221" s="170"/>
      <c r="P221" s="170"/>
    </row>
    <row r="222" spans="3:16" x14ac:dyDescent="0.25">
      <c r="C222" s="404">
        <v>17</v>
      </c>
      <c r="D222" s="406">
        <v>203</v>
      </c>
      <c r="E222" s="170"/>
      <c r="F222" s="170"/>
      <c r="M222" s="404">
        <v>17</v>
      </c>
      <c r="N222" s="406">
        <v>203</v>
      </c>
      <c r="O222" s="170"/>
      <c r="P222" s="170"/>
    </row>
    <row r="223" spans="3:16" x14ac:dyDescent="0.25">
      <c r="C223" s="404">
        <v>17</v>
      </c>
      <c r="D223" s="406">
        <v>204</v>
      </c>
      <c r="E223" s="170"/>
      <c r="F223" s="170"/>
      <c r="M223" s="404">
        <v>17</v>
      </c>
      <c r="N223" s="406">
        <v>204</v>
      </c>
      <c r="O223" s="170"/>
      <c r="P223" s="170"/>
    </row>
    <row r="224" spans="3:16" x14ac:dyDescent="0.25">
      <c r="C224" s="404">
        <v>18</v>
      </c>
      <c r="D224" s="406">
        <v>205</v>
      </c>
      <c r="E224" s="170"/>
      <c r="F224" s="170"/>
      <c r="M224" s="404">
        <v>18</v>
      </c>
      <c r="N224" s="406">
        <v>205</v>
      </c>
      <c r="O224" s="170"/>
      <c r="P224" s="170"/>
    </row>
    <row r="225" spans="3:16" x14ac:dyDescent="0.25">
      <c r="C225" s="404">
        <v>18</v>
      </c>
      <c r="D225" s="406">
        <v>206</v>
      </c>
      <c r="E225" s="170"/>
      <c r="F225" s="170"/>
      <c r="M225" s="404">
        <v>18</v>
      </c>
      <c r="N225" s="406">
        <v>206</v>
      </c>
      <c r="O225" s="170"/>
      <c r="P225" s="170"/>
    </row>
    <row r="226" spans="3:16" x14ac:dyDescent="0.25">
      <c r="C226" s="404">
        <v>18</v>
      </c>
      <c r="D226" s="406">
        <v>207</v>
      </c>
      <c r="E226" s="170"/>
      <c r="F226" s="170"/>
      <c r="M226" s="404">
        <v>18</v>
      </c>
      <c r="N226" s="406">
        <v>207</v>
      </c>
      <c r="O226" s="170"/>
      <c r="P226" s="170"/>
    </row>
    <row r="227" spans="3:16" x14ac:dyDescent="0.25">
      <c r="C227" s="404">
        <v>18</v>
      </c>
      <c r="D227" s="406">
        <v>208</v>
      </c>
      <c r="E227" s="170"/>
      <c r="F227" s="170"/>
      <c r="M227" s="404">
        <v>18</v>
      </c>
      <c r="N227" s="406">
        <v>208</v>
      </c>
      <c r="O227" s="170"/>
      <c r="P227" s="170"/>
    </row>
    <row r="228" spans="3:16" x14ac:dyDescent="0.25">
      <c r="C228" s="404">
        <v>18</v>
      </c>
      <c r="D228" s="406">
        <v>209</v>
      </c>
      <c r="E228" s="170"/>
      <c r="F228" s="170"/>
      <c r="M228" s="404">
        <v>18</v>
      </c>
      <c r="N228" s="406">
        <v>209</v>
      </c>
      <c r="O228" s="170"/>
      <c r="P228" s="170"/>
    </row>
    <row r="229" spans="3:16" x14ac:dyDescent="0.25">
      <c r="C229" s="404">
        <v>18</v>
      </c>
      <c r="D229" s="406">
        <v>210</v>
      </c>
      <c r="E229" s="170"/>
      <c r="F229" s="170"/>
      <c r="M229" s="404">
        <v>18</v>
      </c>
      <c r="N229" s="406">
        <v>210</v>
      </c>
      <c r="O229" s="170"/>
      <c r="P229" s="170"/>
    </row>
    <row r="230" spans="3:16" x14ac:dyDescent="0.25">
      <c r="C230" s="404">
        <v>18</v>
      </c>
      <c r="D230" s="406">
        <v>211</v>
      </c>
      <c r="E230" s="170"/>
      <c r="F230" s="170"/>
      <c r="M230" s="404">
        <v>18</v>
      </c>
      <c r="N230" s="406">
        <v>211</v>
      </c>
      <c r="O230" s="170"/>
      <c r="P230" s="170"/>
    </row>
    <row r="231" spans="3:16" x14ac:dyDescent="0.25">
      <c r="C231" s="404">
        <v>18</v>
      </c>
      <c r="D231" s="406">
        <v>212</v>
      </c>
      <c r="E231" s="170"/>
      <c r="F231" s="170"/>
      <c r="M231" s="404">
        <v>18</v>
      </c>
      <c r="N231" s="406">
        <v>212</v>
      </c>
      <c r="O231" s="170"/>
      <c r="P231" s="170"/>
    </row>
    <row r="232" spans="3:16" x14ac:dyDescent="0.25">
      <c r="C232" s="404">
        <v>18</v>
      </c>
      <c r="D232" s="406">
        <v>213</v>
      </c>
      <c r="E232" s="170"/>
      <c r="F232" s="170"/>
      <c r="M232" s="404">
        <v>18</v>
      </c>
      <c r="N232" s="406">
        <v>213</v>
      </c>
      <c r="O232" s="170"/>
      <c r="P232" s="170"/>
    </row>
    <row r="233" spans="3:16" x14ac:dyDescent="0.25">
      <c r="C233" s="404">
        <v>18</v>
      </c>
      <c r="D233" s="406">
        <v>214</v>
      </c>
      <c r="E233" s="170"/>
      <c r="F233" s="170"/>
      <c r="M233" s="404">
        <v>18</v>
      </c>
      <c r="N233" s="406">
        <v>214</v>
      </c>
      <c r="O233" s="170"/>
      <c r="P233" s="170"/>
    </row>
    <row r="234" spans="3:16" x14ac:dyDescent="0.25">
      <c r="C234" s="404">
        <v>18</v>
      </c>
      <c r="D234" s="406">
        <v>215</v>
      </c>
      <c r="E234" s="170"/>
      <c r="F234" s="170"/>
      <c r="M234" s="404">
        <v>18</v>
      </c>
      <c r="N234" s="406">
        <v>215</v>
      </c>
      <c r="O234" s="170"/>
      <c r="P234" s="170"/>
    </row>
    <row r="235" spans="3:16" x14ac:dyDescent="0.25">
      <c r="C235" s="404">
        <v>18</v>
      </c>
      <c r="D235" s="406">
        <v>216</v>
      </c>
      <c r="E235" s="170"/>
      <c r="F235" s="170"/>
      <c r="M235" s="404">
        <v>18</v>
      </c>
      <c r="N235" s="406">
        <v>216</v>
      </c>
      <c r="O235" s="170"/>
      <c r="P235" s="170"/>
    </row>
    <row r="236" spans="3:16" x14ac:dyDescent="0.25">
      <c r="C236" s="404">
        <v>19</v>
      </c>
      <c r="D236" s="406">
        <v>217</v>
      </c>
      <c r="E236" s="170"/>
      <c r="F236" s="170"/>
      <c r="M236" s="404">
        <v>19</v>
      </c>
      <c r="N236" s="406">
        <v>217</v>
      </c>
      <c r="O236" s="170"/>
      <c r="P236" s="170"/>
    </row>
    <row r="237" spans="3:16" x14ac:dyDescent="0.25">
      <c r="C237" s="404">
        <v>19</v>
      </c>
      <c r="D237" s="406">
        <v>218</v>
      </c>
      <c r="E237" s="170"/>
      <c r="F237" s="170"/>
      <c r="M237" s="404">
        <v>19</v>
      </c>
      <c r="N237" s="406">
        <v>218</v>
      </c>
      <c r="O237" s="170"/>
      <c r="P237" s="170"/>
    </row>
    <row r="238" spans="3:16" x14ac:dyDescent="0.25">
      <c r="C238" s="404">
        <v>19</v>
      </c>
      <c r="D238" s="406">
        <v>219</v>
      </c>
      <c r="E238" s="170"/>
      <c r="F238" s="170"/>
      <c r="M238" s="404">
        <v>19</v>
      </c>
      <c r="N238" s="406">
        <v>219</v>
      </c>
      <c r="O238" s="170"/>
      <c r="P238" s="170"/>
    </row>
    <row r="239" spans="3:16" x14ac:dyDescent="0.25">
      <c r="C239" s="404">
        <v>19</v>
      </c>
      <c r="D239" s="406">
        <v>220</v>
      </c>
      <c r="E239" s="170"/>
      <c r="F239" s="170"/>
      <c r="M239" s="404">
        <v>19</v>
      </c>
      <c r="N239" s="406">
        <v>220</v>
      </c>
      <c r="O239" s="170"/>
      <c r="P239" s="170"/>
    </row>
    <row r="240" spans="3:16" x14ac:dyDescent="0.25">
      <c r="C240" s="404">
        <v>19</v>
      </c>
      <c r="D240" s="406">
        <v>221</v>
      </c>
      <c r="E240" s="170"/>
      <c r="F240" s="170"/>
      <c r="M240" s="404">
        <v>19</v>
      </c>
      <c r="N240" s="406">
        <v>221</v>
      </c>
      <c r="O240" s="170"/>
      <c r="P240" s="170"/>
    </row>
    <row r="241" spans="3:16" x14ac:dyDescent="0.25">
      <c r="C241" s="404">
        <v>19</v>
      </c>
      <c r="D241" s="406">
        <v>222</v>
      </c>
      <c r="E241" s="170"/>
      <c r="F241" s="170"/>
      <c r="M241" s="404">
        <v>19</v>
      </c>
      <c r="N241" s="406">
        <v>222</v>
      </c>
      <c r="O241" s="170"/>
      <c r="P241" s="170"/>
    </row>
    <row r="242" spans="3:16" x14ac:dyDescent="0.25">
      <c r="C242" s="404">
        <v>19</v>
      </c>
      <c r="D242" s="406">
        <v>223</v>
      </c>
      <c r="E242" s="170"/>
      <c r="F242" s="170"/>
      <c r="M242" s="404">
        <v>19</v>
      </c>
      <c r="N242" s="406">
        <v>223</v>
      </c>
      <c r="O242" s="170"/>
      <c r="P242" s="170"/>
    </row>
    <row r="243" spans="3:16" x14ac:dyDescent="0.25">
      <c r="C243" s="404">
        <v>19</v>
      </c>
      <c r="D243" s="406">
        <v>224</v>
      </c>
      <c r="E243" s="170"/>
      <c r="F243" s="170"/>
      <c r="M243" s="404">
        <v>19</v>
      </c>
      <c r="N243" s="406">
        <v>224</v>
      </c>
      <c r="O243" s="170"/>
      <c r="P243" s="170"/>
    </row>
    <row r="244" spans="3:16" x14ac:dyDescent="0.25">
      <c r="C244" s="404">
        <v>19</v>
      </c>
      <c r="D244" s="406">
        <v>225</v>
      </c>
      <c r="E244" s="170"/>
      <c r="F244" s="170"/>
      <c r="M244" s="404">
        <v>19</v>
      </c>
      <c r="N244" s="406">
        <v>225</v>
      </c>
      <c r="O244" s="170"/>
      <c r="P244" s="170"/>
    </row>
    <row r="245" spans="3:16" x14ac:dyDescent="0.25">
      <c r="C245" s="404">
        <v>19</v>
      </c>
      <c r="D245" s="406">
        <v>226</v>
      </c>
      <c r="E245" s="170"/>
      <c r="F245" s="170"/>
      <c r="M245" s="404">
        <v>19</v>
      </c>
      <c r="N245" s="406">
        <v>226</v>
      </c>
      <c r="O245" s="170"/>
      <c r="P245" s="170"/>
    </row>
    <row r="246" spans="3:16" x14ac:dyDescent="0.25">
      <c r="C246" s="404">
        <v>19</v>
      </c>
      <c r="D246" s="406">
        <v>227</v>
      </c>
      <c r="E246" s="170"/>
      <c r="F246" s="170"/>
      <c r="M246" s="404">
        <v>19</v>
      </c>
      <c r="N246" s="406">
        <v>227</v>
      </c>
      <c r="O246" s="170"/>
      <c r="P246" s="170"/>
    </row>
    <row r="247" spans="3:16" x14ac:dyDescent="0.25">
      <c r="C247" s="404">
        <v>19</v>
      </c>
      <c r="D247" s="406">
        <v>228</v>
      </c>
      <c r="E247" s="170"/>
      <c r="F247" s="170"/>
      <c r="M247" s="404">
        <v>19</v>
      </c>
      <c r="N247" s="406">
        <v>228</v>
      </c>
      <c r="O247" s="170"/>
      <c r="P247" s="170"/>
    </row>
    <row r="248" spans="3:16" x14ac:dyDescent="0.25">
      <c r="C248" s="404">
        <v>20</v>
      </c>
      <c r="D248" s="406">
        <v>229</v>
      </c>
      <c r="E248" s="170"/>
      <c r="F248" s="170"/>
      <c r="M248" s="404">
        <v>20</v>
      </c>
      <c r="N248" s="406">
        <v>229</v>
      </c>
      <c r="O248" s="170"/>
      <c r="P248" s="170"/>
    </row>
    <row r="249" spans="3:16" x14ac:dyDescent="0.25">
      <c r="C249" s="404">
        <v>20</v>
      </c>
      <c r="D249" s="406">
        <v>230</v>
      </c>
      <c r="E249" s="170"/>
      <c r="F249" s="170"/>
      <c r="M249" s="404">
        <v>20</v>
      </c>
      <c r="N249" s="406">
        <v>230</v>
      </c>
      <c r="O249" s="170"/>
      <c r="P249" s="170"/>
    </row>
    <row r="250" spans="3:16" x14ac:dyDescent="0.25">
      <c r="C250" s="404">
        <v>20</v>
      </c>
      <c r="D250" s="406">
        <v>231</v>
      </c>
      <c r="E250" s="170"/>
      <c r="F250" s="170"/>
      <c r="M250" s="404">
        <v>20</v>
      </c>
      <c r="N250" s="406">
        <v>231</v>
      </c>
      <c r="O250" s="170"/>
      <c r="P250" s="170"/>
    </row>
    <row r="251" spans="3:16" x14ac:dyDescent="0.25">
      <c r="C251" s="404">
        <v>20</v>
      </c>
      <c r="D251" s="406">
        <v>232</v>
      </c>
      <c r="E251" s="170"/>
      <c r="F251" s="170"/>
      <c r="M251" s="404">
        <v>20</v>
      </c>
      <c r="N251" s="406">
        <v>232</v>
      </c>
      <c r="O251" s="170"/>
      <c r="P251" s="170"/>
    </row>
    <row r="252" spans="3:16" x14ac:dyDescent="0.25">
      <c r="C252" s="404">
        <v>20</v>
      </c>
      <c r="D252" s="406">
        <v>233</v>
      </c>
      <c r="E252" s="170"/>
      <c r="F252" s="170"/>
      <c r="M252" s="404">
        <v>20</v>
      </c>
      <c r="N252" s="406">
        <v>233</v>
      </c>
      <c r="O252" s="170"/>
      <c r="P252" s="170"/>
    </row>
    <row r="253" spans="3:16" x14ac:dyDescent="0.25">
      <c r="C253" s="404">
        <v>20</v>
      </c>
      <c r="D253" s="406">
        <v>234</v>
      </c>
      <c r="E253" s="170"/>
      <c r="F253" s="170"/>
      <c r="M253" s="404">
        <v>20</v>
      </c>
      <c r="N253" s="406">
        <v>234</v>
      </c>
      <c r="O253" s="170"/>
      <c r="P253" s="170"/>
    </row>
    <row r="254" spans="3:16" x14ac:dyDescent="0.25">
      <c r="C254" s="404">
        <v>20</v>
      </c>
      <c r="D254" s="406">
        <v>235</v>
      </c>
      <c r="E254" s="170"/>
      <c r="F254" s="170"/>
      <c r="M254" s="404">
        <v>20</v>
      </c>
      <c r="N254" s="406">
        <v>235</v>
      </c>
      <c r="O254" s="170"/>
      <c r="P254" s="170"/>
    </row>
    <row r="255" spans="3:16" x14ac:dyDescent="0.25">
      <c r="C255" s="404">
        <v>20</v>
      </c>
      <c r="D255" s="406">
        <v>236</v>
      </c>
      <c r="E255" s="170"/>
      <c r="F255" s="170"/>
      <c r="M255" s="404">
        <v>20</v>
      </c>
      <c r="N255" s="406">
        <v>236</v>
      </c>
      <c r="O255" s="170"/>
      <c r="P255" s="170"/>
    </row>
    <row r="256" spans="3:16" x14ac:dyDescent="0.25">
      <c r="C256" s="404">
        <v>20</v>
      </c>
      <c r="D256" s="406">
        <v>237</v>
      </c>
      <c r="E256" s="170"/>
      <c r="F256" s="170"/>
      <c r="M256" s="404">
        <v>20</v>
      </c>
      <c r="N256" s="406">
        <v>237</v>
      </c>
      <c r="O256" s="170"/>
      <c r="P256" s="170"/>
    </row>
    <row r="257" spans="3:16" x14ac:dyDescent="0.25">
      <c r="C257" s="404">
        <v>20</v>
      </c>
      <c r="D257" s="406">
        <v>238</v>
      </c>
      <c r="E257" s="170"/>
      <c r="F257" s="170"/>
      <c r="M257" s="404">
        <v>20</v>
      </c>
      <c r="N257" s="406">
        <v>238</v>
      </c>
      <c r="O257" s="170"/>
      <c r="P257" s="170"/>
    </row>
    <row r="258" spans="3:16" x14ac:dyDescent="0.25">
      <c r="C258" s="404">
        <v>20</v>
      </c>
      <c r="D258" s="406">
        <v>239</v>
      </c>
      <c r="E258" s="170"/>
      <c r="F258" s="170"/>
      <c r="M258" s="404">
        <v>20</v>
      </c>
      <c r="N258" s="406">
        <v>239</v>
      </c>
      <c r="O258" s="170"/>
      <c r="P258" s="170"/>
    </row>
    <row r="259" spans="3:16" x14ac:dyDescent="0.25">
      <c r="C259" s="404">
        <v>20</v>
      </c>
      <c r="D259" s="406">
        <v>240</v>
      </c>
      <c r="E259" s="170"/>
      <c r="F259" s="170"/>
      <c r="M259" s="404">
        <v>20</v>
      </c>
      <c r="N259" s="406">
        <v>240</v>
      </c>
      <c r="O259" s="170"/>
      <c r="P259" s="170"/>
    </row>
    <row r="260" spans="3:16" x14ac:dyDescent="0.25">
      <c r="C260" s="404">
        <v>21</v>
      </c>
      <c r="D260" s="406">
        <v>241</v>
      </c>
      <c r="E260" s="170"/>
      <c r="F260" s="170"/>
      <c r="M260" s="404">
        <v>21</v>
      </c>
      <c r="N260" s="406">
        <v>241</v>
      </c>
      <c r="O260" s="170"/>
      <c r="P260" s="170"/>
    </row>
    <row r="261" spans="3:16" x14ac:dyDescent="0.25">
      <c r="C261" s="404">
        <v>21</v>
      </c>
      <c r="D261" s="406">
        <v>242</v>
      </c>
      <c r="E261" s="170"/>
      <c r="F261" s="170"/>
      <c r="M261" s="404">
        <v>21</v>
      </c>
      <c r="N261" s="406">
        <v>242</v>
      </c>
      <c r="O261" s="170"/>
      <c r="P261" s="170"/>
    </row>
    <row r="262" spans="3:16" x14ac:dyDescent="0.25">
      <c r="C262" s="404">
        <v>21</v>
      </c>
      <c r="D262" s="406">
        <v>243</v>
      </c>
      <c r="E262" s="170"/>
      <c r="F262" s="170"/>
      <c r="M262" s="404">
        <v>21</v>
      </c>
      <c r="N262" s="406">
        <v>243</v>
      </c>
      <c r="O262" s="170"/>
      <c r="P262" s="170"/>
    </row>
    <row r="263" spans="3:16" x14ac:dyDescent="0.25">
      <c r="C263" s="404">
        <v>21</v>
      </c>
      <c r="D263" s="406">
        <v>244</v>
      </c>
      <c r="E263" s="170"/>
      <c r="F263" s="170"/>
      <c r="M263" s="404">
        <v>21</v>
      </c>
      <c r="N263" s="406">
        <v>244</v>
      </c>
      <c r="O263" s="170"/>
      <c r="P263" s="170"/>
    </row>
    <row r="264" spans="3:16" x14ac:dyDescent="0.25">
      <c r="C264" s="404">
        <v>21</v>
      </c>
      <c r="D264" s="406">
        <v>245</v>
      </c>
      <c r="E264" s="170"/>
      <c r="F264" s="170"/>
      <c r="M264" s="404">
        <v>21</v>
      </c>
      <c r="N264" s="406">
        <v>245</v>
      </c>
      <c r="O264" s="170"/>
      <c r="P264" s="170"/>
    </row>
    <row r="265" spans="3:16" x14ac:dyDescent="0.25">
      <c r="C265" s="404">
        <v>21</v>
      </c>
      <c r="D265" s="406">
        <v>246</v>
      </c>
      <c r="E265" s="170"/>
      <c r="F265" s="170"/>
      <c r="M265" s="404">
        <v>21</v>
      </c>
      <c r="N265" s="406">
        <v>246</v>
      </c>
      <c r="O265" s="170"/>
      <c r="P265" s="170"/>
    </row>
    <row r="266" spans="3:16" x14ac:dyDescent="0.25">
      <c r="C266" s="404">
        <v>21</v>
      </c>
      <c r="D266" s="406">
        <v>247</v>
      </c>
      <c r="E266" s="170"/>
      <c r="F266" s="170"/>
      <c r="M266" s="404">
        <v>21</v>
      </c>
      <c r="N266" s="406">
        <v>247</v>
      </c>
      <c r="O266" s="170"/>
      <c r="P266" s="170"/>
    </row>
    <row r="267" spans="3:16" x14ac:dyDescent="0.25">
      <c r="C267" s="404">
        <v>21</v>
      </c>
      <c r="D267" s="406">
        <v>248</v>
      </c>
      <c r="E267" s="170"/>
      <c r="F267" s="170"/>
      <c r="M267" s="404">
        <v>21</v>
      </c>
      <c r="N267" s="406">
        <v>248</v>
      </c>
      <c r="O267" s="170"/>
      <c r="P267" s="170"/>
    </row>
    <row r="268" spans="3:16" x14ac:dyDescent="0.25">
      <c r="C268" s="404">
        <v>21</v>
      </c>
      <c r="D268" s="406">
        <v>249</v>
      </c>
      <c r="E268" s="170"/>
      <c r="F268" s="170"/>
      <c r="M268" s="404">
        <v>21</v>
      </c>
      <c r="N268" s="406">
        <v>249</v>
      </c>
      <c r="O268" s="170"/>
      <c r="P268" s="170"/>
    </row>
    <row r="269" spans="3:16" x14ac:dyDescent="0.25">
      <c r="C269" s="404">
        <v>21</v>
      </c>
      <c r="D269" s="406">
        <v>250</v>
      </c>
      <c r="E269" s="170"/>
      <c r="F269" s="170"/>
      <c r="M269" s="404">
        <v>21</v>
      </c>
      <c r="N269" s="406">
        <v>250</v>
      </c>
      <c r="O269" s="170"/>
      <c r="P269" s="170"/>
    </row>
    <row r="270" spans="3:16" x14ac:dyDescent="0.25">
      <c r="C270" s="404">
        <v>21</v>
      </c>
      <c r="D270" s="406">
        <v>251</v>
      </c>
      <c r="E270" s="170"/>
      <c r="F270" s="170"/>
      <c r="M270" s="404">
        <v>21</v>
      </c>
      <c r="N270" s="406">
        <v>251</v>
      </c>
      <c r="O270" s="170"/>
      <c r="P270" s="170"/>
    </row>
    <row r="271" spans="3:16" x14ac:dyDescent="0.25">
      <c r="C271" s="404">
        <v>21</v>
      </c>
      <c r="D271" s="406">
        <v>252</v>
      </c>
      <c r="E271" s="170"/>
      <c r="F271" s="170"/>
      <c r="M271" s="404">
        <v>21</v>
      </c>
      <c r="N271" s="406">
        <v>252</v>
      </c>
      <c r="O271" s="170"/>
      <c r="P271" s="170"/>
    </row>
    <row r="272" spans="3:16" x14ac:dyDescent="0.25">
      <c r="C272" s="404">
        <v>22</v>
      </c>
      <c r="D272" s="406">
        <v>253</v>
      </c>
      <c r="E272" s="170"/>
      <c r="F272" s="170"/>
      <c r="M272" s="404">
        <v>22</v>
      </c>
      <c r="N272" s="406">
        <v>253</v>
      </c>
      <c r="O272" s="170"/>
      <c r="P272" s="170"/>
    </row>
    <row r="273" spans="3:16" x14ac:dyDescent="0.25">
      <c r="C273" s="404">
        <v>22</v>
      </c>
      <c r="D273" s="406">
        <v>254</v>
      </c>
      <c r="E273" s="170"/>
      <c r="F273" s="170"/>
      <c r="M273" s="404">
        <v>22</v>
      </c>
      <c r="N273" s="406">
        <v>254</v>
      </c>
      <c r="O273" s="170"/>
      <c r="P273" s="170"/>
    </row>
    <row r="274" spans="3:16" x14ac:dyDescent="0.25">
      <c r="C274" s="404">
        <v>22</v>
      </c>
      <c r="D274" s="406">
        <v>255</v>
      </c>
      <c r="E274" s="170"/>
      <c r="F274" s="170"/>
      <c r="M274" s="404">
        <v>22</v>
      </c>
      <c r="N274" s="406">
        <v>255</v>
      </c>
      <c r="O274" s="170"/>
      <c r="P274" s="170"/>
    </row>
    <row r="275" spans="3:16" x14ac:dyDescent="0.25">
      <c r="C275" s="404">
        <v>22</v>
      </c>
      <c r="D275" s="406">
        <v>256</v>
      </c>
      <c r="E275" s="170"/>
      <c r="F275" s="170"/>
      <c r="M275" s="404">
        <v>22</v>
      </c>
      <c r="N275" s="406">
        <v>256</v>
      </c>
      <c r="O275" s="170"/>
      <c r="P275" s="170"/>
    </row>
    <row r="276" spans="3:16" x14ac:dyDescent="0.25">
      <c r="C276" s="404">
        <v>22</v>
      </c>
      <c r="D276" s="406">
        <v>257</v>
      </c>
      <c r="E276" s="170"/>
      <c r="F276" s="170"/>
      <c r="M276" s="404">
        <v>22</v>
      </c>
      <c r="N276" s="406">
        <v>257</v>
      </c>
      <c r="O276" s="170"/>
      <c r="P276" s="170"/>
    </row>
    <row r="277" spans="3:16" x14ac:dyDescent="0.25">
      <c r="C277" s="404">
        <v>22</v>
      </c>
      <c r="D277" s="406">
        <v>258</v>
      </c>
      <c r="E277" s="170"/>
      <c r="F277" s="170"/>
      <c r="M277" s="404">
        <v>22</v>
      </c>
      <c r="N277" s="406">
        <v>258</v>
      </c>
      <c r="O277" s="170"/>
      <c r="P277" s="170"/>
    </row>
    <row r="278" spans="3:16" x14ac:dyDescent="0.25">
      <c r="C278" s="404">
        <v>22</v>
      </c>
      <c r="D278" s="406">
        <v>259</v>
      </c>
      <c r="E278" s="170"/>
      <c r="F278" s="170"/>
      <c r="M278" s="404">
        <v>22</v>
      </c>
      <c r="N278" s="406">
        <v>259</v>
      </c>
      <c r="O278" s="170"/>
      <c r="P278" s="170"/>
    </row>
    <row r="279" spans="3:16" x14ac:dyDescent="0.25">
      <c r="C279" s="404">
        <v>22</v>
      </c>
      <c r="D279" s="406">
        <v>260</v>
      </c>
      <c r="E279" s="170"/>
      <c r="F279" s="170"/>
      <c r="M279" s="404">
        <v>22</v>
      </c>
      <c r="N279" s="406">
        <v>260</v>
      </c>
      <c r="O279" s="170"/>
      <c r="P279" s="170"/>
    </row>
    <row r="280" spans="3:16" x14ac:dyDescent="0.25">
      <c r="C280" s="404">
        <v>22</v>
      </c>
      <c r="D280" s="406">
        <v>261</v>
      </c>
      <c r="E280" s="170"/>
      <c r="F280" s="170"/>
      <c r="M280" s="404">
        <v>22</v>
      </c>
      <c r="N280" s="406">
        <v>261</v>
      </c>
      <c r="O280" s="170"/>
      <c r="P280" s="170"/>
    </row>
    <row r="281" spans="3:16" x14ac:dyDescent="0.25">
      <c r="C281" s="404">
        <v>22</v>
      </c>
      <c r="D281" s="406">
        <v>262</v>
      </c>
      <c r="E281" s="170"/>
      <c r="F281" s="170"/>
      <c r="M281" s="404">
        <v>22</v>
      </c>
      <c r="N281" s="406">
        <v>262</v>
      </c>
      <c r="O281" s="170"/>
      <c r="P281" s="170"/>
    </row>
    <row r="282" spans="3:16" x14ac:dyDescent="0.25">
      <c r="C282" s="404">
        <v>22</v>
      </c>
      <c r="D282" s="406">
        <v>263</v>
      </c>
      <c r="E282" s="170"/>
      <c r="F282" s="170"/>
      <c r="M282" s="404">
        <v>22</v>
      </c>
      <c r="N282" s="406">
        <v>263</v>
      </c>
      <c r="O282" s="170"/>
      <c r="P282" s="170"/>
    </row>
    <row r="283" spans="3:16" x14ac:dyDescent="0.25">
      <c r="C283" s="404">
        <v>22</v>
      </c>
      <c r="D283" s="406">
        <v>264</v>
      </c>
      <c r="E283" s="170"/>
      <c r="F283" s="170"/>
      <c r="M283" s="404">
        <v>22</v>
      </c>
      <c r="N283" s="406">
        <v>264</v>
      </c>
      <c r="O283" s="170"/>
      <c r="P283" s="170"/>
    </row>
    <row r="284" spans="3:16" x14ac:dyDescent="0.25">
      <c r="C284" s="404">
        <v>23</v>
      </c>
      <c r="D284" s="406">
        <v>265</v>
      </c>
      <c r="E284" s="170"/>
      <c r="F284" s="170"/>
      <c r="M284" s="404">
        <v>23</v>
      </c>
      <c r="N284" s="406">
        <v>265</v>
      </c>
      <c r="O284" s="170"/>
      <c r="P284" s="170"/>
    </row>
    <row r="285" spans="3:16" x14ac:dyDescent="0.25">
      <c r="C285" s="404">
        <v>23</v>
      </c>
      <c r="D285" s="406">
        <v>266</v>
      </c>
      <c r="E285" s="170"/>
      <c r="F285" s="170"/>
      <c r="M285" s="404">
        <v>23</v>
      </c>
      <c r="N285" s="406">
        <v>266</v>
      </c>
      <c r="O285" s="170"/>
      <c r="P285" s="170"/>
    </row>
    <row r="286" spans="3:16" x14ac:dyDescent="0.25">
      <c r="C286" s="404">
        <v>23</v>
      </c>
      <c r="D286" s="406">
        <v>267</v>
      </c>
      <c r="E286" s="170"/>
      <c r="F286" s="170"/>
      <c r="M286" s="404">
        <v>23</v>
      </c>
      <c r="N286" s="406">
        <v>267</v>
      </c>
      <c r="O286" s="170"/>
      <c r="P286" s="170"/>
    </row>
    <row r="287" spans="3:16" x14ac:dyDescent="0.25">
      <c r="C287" s="404">
        <v>23</v>
      </c>
      <c r="D287" s="406">
        <v>268</v>
      </c>
      <c r="E287" s="170"/>
      <c r="F287" s="170"/>
      <c r="M287" s="404">
        <v>23</v>
      </c>
      <c r="N287" s="406">
        <v>268</v>
      </c>
      <c r="O287" s="170"/>
      <c r="P287" s="170"/>
    </row>
    <row r="288" spans="3:16" x14ac:dyDescent="0.25">
      <c r="C288" s="404">
        <v>23</v>
      </c>
      <c r="D288" s="406">
        <v>269</v>
      </c>
      <c r="E288" s="170"/>
      <c r="F288" s="170"/>
      <c r="M288" s="404">
        <v>23</v>
      </c>
      <c r="N288" s="406">
        <v>269</v>
      </c>
      <c r="O288" s="170"/>
      <c r="P288" s="170"/>
    </row>
    <row r="289" spans="3:16" x14ac:dyDescent="0.25">
      <c r="C289" s="404">
        <v>23</v>
      </c>
      <c r="D289" s="406">
        <v>270</v>
      </c>
      <c r="E289" s="170"/>
      <c r="F289" s="170"/>
      <c r="M289" s="404">
        <v>23</v>
      </c>
      <c r="N289" s="406">
        <v>270</v>
      </c>
      <c r="O289" s="170"/>
      <c r="P289" s="170"/>
    </row>
    <row r="290" spans="3:16" x14ac:dyDescent="0.25">
      <c r="C290" s="404">
        <v>23</v>
      </c>
      <c r="D290" s="406">
        <v>271</v>
      </c>
      <c r="E290" s="170"/>
      <c r="F290" s="170"/>
      <c r="M290" s="404">
        <v>23</v>
      </c>
      <c r="N290" s="406">
        <v>271</v>
      </c>
      <c r="O290" s="170"/>
      <c r="P290" s="170"/>
    </row>
    <row r="291" spans="3:16" x14ac:dyDescent="0.25">
      <c r="C291" s="404">
        <v>23</v>
      </c>
      <c r="D291" s="406">
        <v>272</v>
      </c>
      <c r="E291" s="170"/>
      <c r="F291" s="170"/>
      <c r="M291" s="404">
        <v>23</v>
      </c>
      <c r="N291" s="406">
        <v>272</v>
      </c>
      <c r="O291" s="170"/>
      <c r="P291" s="170"/>
    </row>
    <row r="292" spans="3:16" x14ac:dyDescent="0.25">
      <c r="C292" s="404">
        <v>23</v>
      </c>
      <c r="D292" s="406">
        <v>273</v>
      </c>
      <c r="E292" s="170"/>
      <c r="F292" s="170"/>
      <c r="M292" s="404">
        <v>23</v>
      </c>
      <c r="N292" s="406">
        <v>273</v>
      </c>
      <c r="O292" s="170"/>
      <c r="P292" s="170"/>
    </row>
    <row r="293" spans="3:16" x14ac:dyDescent="0.25">
      <c r="C293" s="404">
        <v>23</v>
      </c>
      <c r="D293" s="406">
        <v>274</v>
      </c>
      <c r="E293" s="170"/>
      <c r="F293" s="170"/>
      <c r="M293" s="404">
        <v>23</v>
      </c>
      <c r="N293" s="406">
        <v>274</v>
      </c>
      <c r="O293" s="170"/>
      <c r="P293" s="170"/>
    </row>
    <row r="294" spans="3:16" x14ac:dyDescent="0.25">
      <c r="C294" s="404">
        <v>23</v>
      </c>
      <c r="D294" s="406">
        <v>275</v>
      </c>
      <c r="E294" s="170"/>
      <c r="F294" s="170"/>
      <c r="M294" s="404">
        <v>23</v>
      </c>
      <c r="N294" s="406">
        <v>275</v>
      </c>
      <c r="O294" s="170"/>
      <c r="P294" s="170"/>
    </row>
    <row r="295" spans="3:16" x14ac:dyDescent="0.25">
      <c r="C295" s="404">
        <v>23</v>
      </c>
      <c r="D295" s="406">
        <v>276</v>
      </c>
      <c r="E295" s="170"/>
      <c r="F295" s="170"/>
      <c r="M295" s="404">
        <v>23</v>
      </c>
      <c r="N295" s="406">
        <v>276</v>
      </c>
      <c r="O295" s="170"/>
      <c r="P295" s="170"/>
    </row>
    <row r="296" spans="3:16" x14ac:dyDescent="0.25">
      <c r="C296" s="404">
        <v>24</v>
      </c>
      <c r="D296" s="406">
        <v>277</v>
      </c>
      <c r="E296" s="170"/>
      <c r="F296" s="170"/>
      <c r="M296" s="404">
        <v>24</v>
      </c>
      <c r="N296" s="406">
        <v>277</v>
      </c>
      <c r="O296" s="170"/>
      <c r="P296" s="170"/>
    </row>
    <row r="297" spans="3:16" x14ac:dyDescent="0.25">
      <c r="C297" s="404">
        <v>24</v>
      </c>
      <c r="D297" s="406">
        <v>278</v>
      </c>
      <c r="E297" s="170"/>
      <c r="F297" s="170"/>
      <c r="M297" s="404">
        <v>24</v>
      </c>
      <c r="N297" s="406">
        <v>278</v>
      </c>
      <c r="O297" s="170"/>
      <c r="P297" s="170"/>
    </row>
    <row r="298" spans="3:16" x14ac:dyDescent="0.25">
      <c r="C298" s="404">
        <v>24</v>
      </c>
      <c r="D298" s="406">
        <v>279</v>
      </c>
      <c r="E298" s="170"/>
      <c r="F298" s="170"/>
      <c r="M298" s="404">
        <v>24</v>
      </c>
      <c r="N298" s="406">
        <v>279</v>
      </c>
      <c r="O298" s="170"/>
      <c r="P298" s="170"/>
    </row>
    <row r="299" spans="3:16" x14ac:dyDescent="0.25">
      <c r="C299" s="404">
        <v>24</v>
      </c>
      <c r="D299" s="406">
        <v>280</v>
      </c>
      <c r="E299" s="170"/>
      <c r="F299" s="170"/>
      <c r="M299" s="404">
        <v>24</v>
      </c>
      <c r="N299" s="406">
        <v>280</v>
      </c>
      <c r="O299" s="170"/>
      <c r="P299" s="170"/>
    </row>
    <row r="300" spans="3:16" x14ac:dyDescent="0.25">
      <c r="C300" s="404">
        <v>24</v>
      </c>
      <c r="D300" s="406">
        <v>281</v>
      </c>
      <c r="E300" s="170"/>
      <c r="F300" s="170"/>
      <c r="M300" s="404">
        <v>24</v>
      </c>
      <c r="N300" s="406">
        <v>281</v>
      </c>
      <c r="O300" s="170"/>
      <c r="P300" s="170"/>
    </row>
    <row r="301" spans="3:16" x14ac:dyDescent="0.25">
      <c r="C301" s="404">
        <v>24</v>
      </c>
      <c r="D301" s="406">
        <v>282</v>
      </c>
      <c r="E301" s="170"/>
      <c r="F301" s="170"/>
      <c r="M301" s="404">
        <v>24</v>
      </c>
      <c r="N301" s="406">
        <v>282</v>
      </c>
      <c r="O301" s="170"/>
      <c r="P301" s="170"/>
    </row>
    <row r="302" spans="3:16" x14ac:dyDescent="0.25">
      <c r="C302" s="404">
        <v>24</v>
      </c>
      <c r="D302" s="406">
        <v>283</v>
      </c>
      <c r="E302" s="170"/>
      <c r="F302" s="170"/>
      <c r="M302" s="404">
        <v>24</v>
      </c>
      <c r="N302" s="406">
        <v>283</v>
      </c>
      <c r="O302" s="170"/>
      <c r="P302" s="170"/>
    </row>
    <row r="303" spans="3:16" x14ac:dyDescent="0.25">
      <c r="C303" s="404">
        <v>24</v>
      </c>
      <c r="D303" s="406">
        <v>284</v>
      </c>
      <c r="E303" s="170"/>
      <c r="F303" s="170"/>
      <c r="M303" s="404">
        <v>24</v>
      </c>
      <c r="N303" s="406">
        <v>284</v>
      </c>
      <c r="O303" s="170"/>
      <c r="P303" s="170"/>
    </row>
    <row r="304" spans="3:16" x14ac:dyDescent="0.25">
      <c r="C304" s="404">
        <v>24</v>
      </c>
      <c r="D304" s="406">
        <v>285</v>
      </c>
      <c r="E304" s="170"/>
      <c r="F304" s="170"/>
      <c r="M304" s="404">
        <v>24</v>
      </c>
      <c r="N304" s="406">
        <v>285</v>
      </c>
      <c r="O304" s="170"/>
      <c r="P304" s="170"/>
    </row>
    <row r="305" spans="3:16" x14ac:dyDescent="0.25">
      <c r="C305" s="404">
        <v>24</v>
      </c>
      <c r="D305" s="406">
        <v>286</v>
      </c>
      <c r="E305" s="170"/>
      <c r="F305" s="170"/>
      <c r="M305" s="404">
        <v>24</v>
      </c>
      <c r="N305" s="406">
        <v>286</v>
      </c>
      <c r="O305" s="170"/>
      <c r="P305" s="170"/>
    </row>
    <row r="306" spans="3:16" x14ac:dyDescent="0.25">
      <c r="C306" s="404">
        <v>24</v>
      </c>
      <c r="D306" s="406">
        <v>287</v>
      </c>
      <c r="E306" s="170"/>
      <c r="F306" s="170"/>
      <c r="M306" s="404">
        <v>24</v>
      </c>
      <c r="N306" s="406">
        <v>287</v>
      </c>
      <c r="O306" s="170"/>
      <c r="P306" s="170"/>
    </row>
    <row r="307" spans="3:16" x14ac:dyDescent="0.25">
      <c r="C307" s="404">
        <v>24</v>
      </c>
      <c r="D307" s="406">
        <v>288</v>
      </c>
      <c r="E307" s="170"/>
      <c r="F307" s="170"/>
      <c r="M307" s="404">
        <v>24</v>
      </c>
      <c r="N307" s="406">
        <v>288</v>
      </c>
      <c r="O307" s="170"/>
      <c r="P307" s="170"/>
    </row>
    <row r="308" spans="3:16" x14ac:dyDescent="0.25">
      <c r="C308" s="404">
        <v>25</v>
      </c>
      <c r="D308" s="406">
        <v>289</v>
      </c>
      <c r="E308" s="170"/>
      <c r="F308" s="170"/>
      <c r="M308" s="404">
        <v>25</v>
      </c>
      <c r="N308" s="406">
        <v>289</v>
      </c>
      <c r="O308" s="170"/>
      <c r="P308" s="170"/>
    </row>
    <row r="309" spans="3:16" x14ac:dyDescent="0.25">
      <c r="C309" s="404">
        <v>25</v>
      </c>
      <c r="D309" s="406">
        <v>290</v>
      </c>
      <c r="E309" s="170"/>
      <c r="F309" s="170"/>
      <c r="M309" s="404">
        <v>25</v>
      </c>
      <c r="N309" s="406">
        <v>290</v>
      </c>
      <c r="O309" s="170"/>
      <c r="P309" s="170"/>
    </row>
    <row r="310" spans="3:16" x14ac:dyDescent="0.25">
      <c r="C310" s="404">
        <v>25</v>
      </c>
      <c r="D310" s="406">
        <v>291</v>
      </c>
      <c r="E310" s="170"/>
      <c r="F310" s="170"/>
      <c r="M310" s="404">
        <v>25</v>
      </c>
      <c r="N310" s="406">
        <v>291</v>
      </c>
      <c r="O310" s="170"/>
      <c r="P310" s="170"/>
    </row>
    <row r="311" spans="3:16" x14ac:dyDescent="0.25">
      <c r="C311" s="404">
        <v>25</v>
      </c>
      <c r="D311" s="406">
        <v>292</v>
      </c>
      <c r="E311" s="170"/>
      <c r="F311" s="170"/>
      <c r="M311" s="404">
        <v>25</v>
      </c>
      <c r="N311" s="406">
        <v>292</v>
      </c>
      <c r="O311" s="170"/>
      <c r="P311" s="170"/>
    </row>
    <row r="312" spans="3:16" x14ac:dyDescent="0.25">
      <c r="C312" s="404">
        <v>25</v>
      </c>
      <c r="D312" s="406">
        <v>293</v>
      </c>
      <c r="E312" s="170"/>
      <c r="F312" s="170"/>
      <c r="M312" s="404">
        <v>25</v>
      </c>
      <c r="N312" s="406">
        <v>293</v>
      </c>
      <c r="O312" s="170"/>
      <c r="P312" s="170"/>
    </row>
    <row r="313" spans="3:16" x14ac:dyDescent="0.25">
      <c r="C313" s="404">
        <v>25</v>
      </c>
      <c r="D313" s="406">
        <v>294</v>
      </c>
      <c r="E313" s="170"/>
      <c r="F313" s="170"/>
      <c r="M313" s="404">
        <v>25</v>
      </c>
      <c r="N313" s="406">
        <v>294</v>
      </c>
      <c r="O313" s="170"/>
      <c r="P313" s="170"/>
    </row>
    <row r="314" spans="3:16" x14ac:dyDescent="0.25">
      <c r="C314" s="404">
        <v>25</v>
      </c>
      <c r="D314" s="406">
        <v>295</v>
      </c>
      <c r="E314" s="170"/>
      <c r="F314" s="170"/>
      <c r="M314" s="404">
        <v>25</v>
      </c>
      <c r="N314" s="406">
        <v>295</v>
      </c>
      <c r="O314" s="170"/>
      <c r="P314" s="170"/>
    </row>
    <row r="315" spans="3:16" x14ac:dyDescent="0.25">
      <c r="C315" s="404">
        <v>25</v>
      </c>
      <c r="D315" s="406">
        <v>296</v>
      </c>
      <c r="E315" s="170"/>
      <c r="F315" s="170"/>
      <c r="M315" s="404">
        <v>25</v>
      </c>
      <c r="N315" s="406">
        <v>296</v>
      </c>
      <c r="O315" s="170"/>
      <c r="P315" s="170"/>
    </row>
    <row r="316" spans="3:16" x14ac:dyDescent="0.25">
      <c r="C316" s="404">
        <v>25</v>
      </c>
      <c r="D316" s="406">
        <v>297</v>
      </c>
      <c r="E316" s="170"/>
      <c r="F316" s="170"/>
      <c r="M316" s="404">
        <v>25</v>
      </c>
      <c r="N316" s="406">
        <v>297</v>
      </c>
      <c r="O316" s="170"/>
      <c r="P316" s="170"/>
    </row>
    <row r="317" spans="3:16" x14ac:dyDescent="0.25">
      <c r="C317" s="404">
        <v>25</v>
      </c>
      <c r="D317" s="406">
        <v>298</v>
      </c>
      <c r="E317" s="170"/>
      <c r="F317" s="170"/>
      <c r="M317" s="404">
        <v>25</v>
      </c>
      <c r="N317" s="406">
        <v>298</v>
      </c>
      <c r="O317" s="170"/>
      <c r="P317" s="170"/>
    </row>
    <row r="318" spans="3:16" x14ac:dyDescent="0.25">
      <c r="C318" s="404">
        <v>25</v>
      </c>
      <c r="D318" s="406">
        <v>299</v>
      </c>
      <c r="E318" s="170"/>
      <c r="F318" s="170"/>
      <c r="M318" s="404">
        <v>25</v>
      </c>
      <c r="N318" s="406">
        <v>299</v>
      </c>
      <c r="O318" s="170"/>
      <c r="P318" s="170"/>
    </row>
    <row r="319" spans="3:16" x14ac:dyDescent="0.25">
      <c r="C319" s="404">
        <v>25</v>
      </c>
      <c r="D319" s="406">
        <v>300</v>
      </c>
      <c r="E319" s="170"/>
      <c r="F319" s="170"/>
      <c r="M319" s="404">
        <v>25</v>
      </c>
      <c r="N319" s="406">
        <v>300</v>
      </c>
      <c r="O319" s="170"/>
      <c r="P319" s="170"/>
    </row>
  </sheetData>
  <mergeCells count="9">
    <mergeCell ref="H56:J58"/>
    <mergeCell ref="R52:T54"/>
    <mergeCell ref="R56:T58"/>
    <mergeCell ref="R46:T47"/>
    <mergeCell ref="D8:H8"/>
    <mergeCell ref="H46:J47"/>
    <mergeCell ref="C11:J11"/>
    <mergeCell ref="C13:J13"/>
    <mergeCell ref="H52:J54"/>
  </mergeCells>
  <conditionalFormatting sqref="E52:E319">
    <cfRule type="cellIs" dxfId="94" priority="29" operator="equal">
      <formula>0</formula>
    </cfRule>
  </conditionalFormatting>
  <conditionalFormatting sqref="J17">
    <cfRule type="cellIs" dxfId="93" priority="18" operator="equal">
      <formula>0</formula>
    </cfRule>
  </conditionalFormatting>
  <conditionalFormatting sqref="F44">
    <cfRule type="cellIs" dxfId="92" priority="26" operator="equal">
      <formula>0</formula>
    </cfRule>
  </conditionalFormatting>
  <conditionalFormatting sqref="I17">
    <cfRule type="cellIs" dxfId="91" priority="19" operator="equal">
      <formula>0</formula>
    </cfRule>
  </conditionalFormatting>
  <conditionalFormatting sqref="I22:I44">
    <cfRule type="cellIs" dxfId="90" priority="23" operator="equal">
      <formula>0</formula>
    </cfRule>
  </conditionalFormatting>
  <conditionalFormatting sqref="J22:J44">
    <cfRule type="cellIs" dxfId="89" priority="21" operator="equal">
      <formula>0</formula>
    </cfRule>
  </conditionalFormatting>
  <conditionalFormatting sqref="E17">
    <cfRule type="cellIs" dxfId="88" priority="17" operator="equal">
      <formula>0</formula>
    </cfRule>
  </conditionalFormatting>
  <conditionalFormatting sqref="F17">
    <cfRule type="cellIs" dxfId="87" priority="15" operator="equal">
      <formula>0</formula>
    </cfRule>
  </conditionalFormatting>
  <conditionalFormatting sqref="T17">
    <cfRule type="cellIs" dxfId="86" priority="11" operator="equal">
      <formula>0</formula>
    </cfRule>
  </conditionalFormatting>
  <conditionalFormatting sqref="S17">
    <cfRule type="cellIs" dxfId="85" priority="12" operator="equal">
      <formula>0</formula>
    </cfRule>
  </conditionalFormatting>
  <conditionalFormatting sqref="P44:P319">
    <cfRule type="cellIs" dxfId="84" priority="7" operator="equal">
      <formula>0</formula>
    </cfRule>
  </conditionalFormatting>
  <conditionalFormatting sqref="F45:F319">
    <cfRule type="cellIs" dxfId="83" priority="9" operator="equal">
      <formula>0</formula>
    </cfRule>
  </conditionalFormatting>
  <conditionalFormatting sqref="O52:O319">
    <cfRule type="cellIs" dxfId="82" priority="8" operator="equal">
      <formula>0</formula>
    </cfRule>
  </conditionalFormatting>
  <conditionalFormatting sqref="O17">
    <cfRule type="cellIs" dxfId="81" priority="6" operator="equal">
      <formula>0</formula>
    </cfRule>
  </conditionalFormatting>
  <conditionalFormatting sqref="P17">
    <cfRule type="cellIs" dxfId="80" priority="5" operator="equal">
      <formula>0</formula>
    </cfRule>
  </conditionalFormatting>
  <conditionalFormatting sqref="S22:S44">
    <cfRule type="cellIs" dxfId="79" priority="3" operator="equal">
      <formula>0</formula>
    </cfRule>
  </conditionalFormatting>
  <conditionalFormatting sqref="T22:T44">
    <cfRule type="cellIs" dxfId="78" priority="1" operator="equal">
      <formula>0</formula>
    </cfRule>
  </conditionalFormatting>
  <printOptions horizontalCentered="1"/>
  <pageMargins left="0.31496062992125984" right="0.31496062992125984" top="0.74803149606299213" bottom="0.74803149606299213" header="0.31496062992125984" footer="0.31496062992125984"/>
  <pageSetup scale="33" fitToHeight="3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1:I54"/>
  <sheetViews>
    <sheetView showGridLines="0" zoomScaleNormal="100" workbookViewId="0">
      <selection activeCell="B1" sqref="B1"/>
    </sheetView>
  </sheetViews>
  <sheetFormatPr baseColWidth="10" defaultColWidth="11.42578125" defaultRowHeight="12.75" x14ac:dyDescent="0.2"/>
  <cols>
    <col min="1" max="1" width="5.5703125" style="90" customWidth="1"/>
    <col min="2" max="2" width="11.42578125" style="90"/>
    <col min="3" max="3" width="22.42578125" style="90" customWidth="1"/>
    <col min="4" max="4" width="26.28515625" style="90" customWidth="1"/>
    <col min="5" max="16384" width="11.42578125" style="90"/>
  </cols>
  <sheetData>
    <row r="1" spans="1:9" x14ac:dyDescent="0.2">
      <c r="A1" s="96"/>
      <c r="B1" s="96"/>
      <c r="C1" s="96"/>
      <c r="D1" s="96"/>
      <c r="E1" s="96"/>
      <c r="F1" s="96"/>
      <c r="G1" s="96"/>
      <c r="H1" s="96"/>
      <c r="I1" s="96"/>
    </row>
    <row r="2" spans="1:9" ht="15" x14ac:dyDescent="0.25">
      <c r="A2" s="96"/>
      <c r="B2" s="40"/>
      <c r="C2" s="88" t="str">
        <f>'PE-4'!$C$2</f>
        <v xml:space="preserve">Concurso Público Internacional Mixto No. </v>
      </c>
      <c r="D2" s="56"/>
      <c r="E2" s="56"/>
      <c r="F2" s="56"/>
      <c r="G2" s="56"/>
      <c r="H2" s="96"/>
      <c r="I2" s="96"/>
    </row>
    <row r="3" spans="1:9" ht="15" x14ac:dyDescent="0.25">
      <c r="A3" s="96"/>
      <c r="B3" s="40"/>
      <c r="C3" s="89"/>
      <c r="D3" s="37"/>
      <c r="E3" s="36"/>
      <c r="F3" s="36"/>
      <c r="G3" s="36"/>
      <c r="H3" s="96"/>
      <c r="I3" s="96"/>
    </row>
    <row r="4" spans="1:9" ht="15" x14ac:dyDescent="0.25">
      <c r="A4" s="96"/>
      <c r="B4" s="40"/>
      <c r="C4" s="88" t="str">
        <f>'PE-4'!$C$4</f>
        <v>Proyecto de Construcción del Hospital General de Zona de 144 camas, en Bahía de Banderas, Nayarit</v>
      </c>
      <c r="D4" s="56"/>
      <c r="E4" s="56"/>
      <c r="F4" s="56"/>
      <c r="G4" s="56"/>
      <c r="H4" s="96"/>
      <c r="I4" s="96"/>
    </row>
    <row r="5" spans="1:9" x14ac:dyDescent="0.2">
      <c r="A5" s="96"/>
      <c r="B5" s="37"/>
      <c r="C5" s="37"/>
      <c r="D5" s="37"/>
      <c r="E5" s="36"/>
      <c r="F5" s="36"/>
      <c r="G5" s="36"/>
      <c r="H5" s="100"/>
      <c r="I5" s="96"/>
    </row>
    <row r="6" spans="1:9" x14ac:dyDescent="0.2">
      <c r="A6" s="96"/>
      <c r="B6" s="79"/>
      <c r="C6" s="79"/>
      <c r="D6" s="79"/>
      <c r="E6" s="79"/>
      <c r="F6" s="79"/>
      <c r="G6" s="79"/>
      <c r="H6" s="96"/>
      <c r="I6" s="96"/>
    </row>
    <row r="7" spans="1:9" x14ac:dyDescent="0.2">
      <c r="A7" s="96"/>
      <c r="B7" s="80" t="s">
        <v>296</v>
      </c>
      <c r="C7" s="79"/>
      <c r="D7" s="79"/>
      <c r="E7" s="79"/>
      <c r="F7" s="79"/>
      <c r="G7" s="79"/>
      <c r="H7" s="100"/>
      <c r="I7" s="96"/>
    </row>
    <row r="8" spans="1:9" x14ac:dyDescent="0.2">
      <c r="A8" s="96"/>
      <c r="B8" s="286" t="s">
        <v>372</v>
      </c>
      <c r="C8" s="59"/>
      <c r="D8" s="79"/>
      <c r="E8" s="79"/>
      <c r="F8" s="79"/>
      <c r="G8" s="79"/>
      <c r="H8" s="96"/>
      <c r="I8" s="96"/>
    </row>
    <row r="9" spans="1:9" x14ac:dyDescent="0.2">
      <c r="A9" s="96"/>
      <c r="B9" s="81"/>
      <c r="C9" s="79"/>
      <c r="D9" s="79"/>
      <c r="E9" s="79"/>
      <c r="F9" s="79"/>
      <c r="G9" s="79"/>
      <c r="H9" s="96"/>
      <c r="I9" s="96"/>
    </row>
    <row r="10" spans="1:9" x14ac:dyDescent="0.2">
      <c r="A10" s="96"/>
      <c r="B10" s="62" t="s">
        <v>0</v>
      </c>
      <c r="C10" s="517"/>
      <c r="D10" s="518"/>
      <c r="E10" s="518"/>
      <c r="F10" s="518"/>
      <c r="G10" s="519"/>
      <c r="H10" s="96"/>
      <c r="I10" s="96"/>
    </row>
    <row r="11" spans="1:9" x14ac:dyDescent="0.2">
      <c r="A11" s="96"/>
      <c r="B11" s="63" t="s">
        <v>1</v>
      </c>
      <c r="C11" s="242"/>
      <c r="D11" s="70" t="s">
        <v>129</v>
      </c>
      <c r="E11" s="78"/>
      <c r="F11" s="39"/>
      <c r="G11" s="39"/>
      <c r="H11" s="96"/>
      <c r="I11" s="96"/>
    </row>
    <row r="12" spans="1:9" x14ac:dyDescent="0.2">
      <c r="A12" s="96"/>
      <c r="B12" s="96"/>
      <c r="C12" s="96"/>
      <c r="D12" s="96"/>
      <c r="E12" s="96"/>
      <c r="F12" s="96"/>
      <c r="G12" s="96"/>
      <c r="H12" s="96"/>
      <c r="I12" s="313"/>
    </row>
    <row r="13" spans="1:9" ht="73.5" customHeight="1" x14ac:dyDescent="0.2">
      <c r="A13" s="96"/>
      <c r="B13" s="538" t="s">
        <v>416</v>
      </c>
      <c r="C13" s="538"/>
      <c r="D13" s="538"/>
      <c r="E13" s="538"/>
      <c r="F13" s="538"/>
      <c r="G13" s="538"/>
      <c r="H13" s="538"/>
      <c r="I13" s="538"/>
    </row>
    <row r="14" spans="1:9" x14ac:dyDescent="0.2">
      <c r="A14" s="96"/>
      <c r="B14" s="285"/>
      <c r="C14" s="285"/>
      <c r="D14" s="285"/>
      <c r="E14" s="285"/>
      <c r="F14" s="285"/>
      <c r="G14" s="285"/>
      <c r="H14" s="285"/>
      <c r="I14" s="285"/>
    </row>
    <row r="15" spans="1:9" x14ac:dyDescent="0.2">
      <c r="A15" s="96"/>
      <c r="B15" s="96"/>
      <c r="C15" s="96"/>
      <c r="D15" s="314" t="s">
        <v>175</v>
      </c>
      <c r="E15" s="96"/>
      <c r="F15" s="96"/>
      <c r="G15" s="96"/>
      <c r="H15" s="96"/>
      <c r="I15" s="238"/>
    </row>
    <row r="16" spans="1:9" x14ac:dyDescent="0.2">
      <c r="A16" s="96"/>
      <c r="B16" s="98"/>
      <c r="C16" s="59"/>
      <c r="D16" s="99"/>
      <c r="E16" s="315"/>
      <c r="F16" s="96"/>
      <c r="G16" s="96"/>
      <c r="H16" s="316"/>
      <c r="I16" s="316"/>
    </row>
    <row r="17" spans="1:9" x14ac:dyDescent="0.2">
      <c r="A17" s="96"/>
      <c r="B17" s="104" t="s">
        <v>248</v>
      </c>
      <c r="C17" s="102"/>
      <c r="D17" s="103"/>
      <c r="E17" s="315"/>
      <c r="F17" s="96"/>
      <c r="G17" s="96"/>
      <c r="H17" s="316"/>
      <c r="I17" s="316"/>
    </row>
    <row r="18" spans="1:9" x14ac:dyDescent="0.2">
      <c r="A18" s="96"/>
      <c r="B18" s="101" t="s">
        <v>18</v>
      </c>
      <c r="C18" s="102"/>
      <c r="D18" s="105"/>
      <c r="E18" s="315"/>
      <c r="F18" s="96"/>
      <c r="G18" s="96"/>
      <c r="H18" s="316"/>
      <c r="I18" s="316"/>
    </row>
    <row r="19" spans="1:9" x14ac:dyDescent="0.2">
      <c r="A19" s="96"/>
      <c r="B19" s="101" t="s">
        <v>246</v>
      </c>
      <c r="C19" s="102"/>
      <c r="D19" s="105"/>
      <c r="E19" s="315"/>
      <c r="F19" s="96"/>
      <c r="G19" s="96"/>
      <c r="H19" s="316"/>
      <c r="I19" s="316"/>
    </row>
    <row r="20" spans="1:9" x14ac:dyDescent="0.2">
      <c r="A20" s="96"/>
      <c r="B20" s="101" t="s">
        <v>247</v>
      </c>
      <c r="C20" s="102"/>
      <c r="D20" s="105"/>
      <c r="E20" s="315"/>
      <c r="F20" s="96"/>
      <c r="G20" s="96"/>
      <c r="H20" s="316"/>
      <c r="I20" s="316"/>
    </row>
    <row r="21" spans="1:9" x14ac:dyDescent="0.2">
      <c r="A21" s="96"/>
      <c r="B21" s="101" t="s">
        <v>47</v>
      </c>
      <c r="C21" s="102"/>
      <c r="D21" s="193"/>
      <c r="E21" s="315"/>
      <c r="F21" s="96"/>
      <c r="G21" s="96"/>
      <c r="H21" s="316"/>
      <c r="I21" s="316"/>
    </row>
    <row r="22" spans="1:9" x14ac:dyDescent="0.2">
      <c r="A22" s="96"/>
      <c r="B22" s="104" t="s">
        <v>224</v>
      </c>
      <c r="C22" s="102"/>
      <c r="D22" s="103"/>
      <c r="E22" s="315"/>
      <c r="F22" s="96"/>
      <c r="G22" s="96"/>
      <c r="H22" s="316"/>
      <c r="I22" s="316"/>
    </row>
    <row r="23" spans="1:9" x14ac:dyDescent="0.2">
      <c r="A23" s="96"/>
      <c r="B23" s="101" t="s">
        <v>17</v>
      </c>
      <c r="C23" s="102"/>
      <c r="D23" s="193"/>
      <c r="E23" s="315"/>
      <c r="F23" s="96"/>
      <c r="G23" s="96"/>
      <c r="H23" s="316"/>
      <c r="I23" s="316"/>
    </row>
    <row r="24" spans="1:9" x14ac:dyDescent="0.2">
      <c r="A24" s="96"/>
      <c r="B24" s="101" t="s">
        <v>5</v>
      </c>
      <c r="C24" s="102"/>
      <c r="D24" s="193"/>
      <c r="E24" s="315"/>
      <c r="F24" s="96"/>
      <c r="G24" s="96"/>
      <c r="H24" s="316"/>
      <c r="I24" s="316"/>
    </row>
    <row r="25" spans="1:9" x14ac:dyDescent="0.2">
      <c r="A25" s="96"/>
      <c r="B25" s="101" t="s">
        <v>6</v>
      </c>
      <c r="C25" s="102"/>
      <c r="D25" s="193"/>
      <c r="E25" s="315"/>
      <c r="F25" s="96"/>
      <c r="G25" s="96"/>
      <c r="H25" s="316"/>
      <c r="I25" s="316"/>
    </row>
    <row r="26" spans="1:9" x14ac:dyDescent="0.2">
      <c r="A26" s="96"/>
      <c r="B26" s="101" t="s">
        <v>7</v>
      </c>
      <c r="C26" s="102"/>
      <c r="D26" s="193"/>
      <c r="E26" s="315"/>
      <c r="F26" s="96"/>
      <c r="G26" s="96"/>
      <c r="H26" s="316"/>
      <c r="I26" s="316"/>
    </row>
    <row r="27" spans="1:9" x14ac:dyDescent="0.2">
      <c r="A27" s="96"/>
      <c r="B27" s="101" t="s">
        <v>20</v>
      </c>
      <c r="C27" s="102"/>
      <c r="D27" s="193"/>
      <c r="E27" s="315"/>
      <c r="F27" s="96"/>
      <c r="G27" s="96"/>
      <c r="H27" s="316"/>
      <c r="I27" s="316"/>
    </row>
    <row r="28" spans="1:9" x14ac:dyDescent="0.2">
      <c r="A28" s="96"/>
      <c r="B28" s="101" t="s">
        <v>406</v>
      </c>
      <c r="C28" s="102"/>
      <c r="D28" s="193"/>
      <c r="E28" s="315"/>
      <c r="F28" s="96"/>
      <c r="G28" s="96"/>
      <c r="H28" s="316"/>
      <c r="I28" s="316"/>
    </row>
    <row r="29" spans="1:9" x14ac:dyDescent="0.2">
      <c r="A29" s="96"/>
      <c r="B29" s="101" t="s">
        <v>30</v>
      </c>
      <c r="C29" s="102"/>
      <c r="D29" s="193"/>
      <c r="E29" s="315"/>
      <c r="F29" s="96"/>
      <c r="G29" s="96"/>
      <c r="H29" s="316"/>
      <c r="I29" s="316"/>
    </row>
    <row r="30" spans="1:9" x14ac:dyDescent="0.2">
      <c r="A30" s="96"/>
      <c r="B30" s="101" t="s">
        <v>31</v>
      </c>
      <c r="C30" s="102"/>
      <c r="D30" s="193"/>
      <c r="E30" s="315"/>
      <c r="F30" s="96"/>
      <c r="G30" s="96"/>
      <c r="H30" s="316"/>
      <c r="I30" s="316"/>
    </row>
    <row r="31" spans="1:9" x14ac:dyDescent="0.2">
      <c r="A31" s="96"/>
      <c r="B31" s="101" t="s">
        <v>410</v>
      </c>
      <c r="C31" s="102"/>
      <c r="D31" s="193"/>
      <c r="E31" s="315"/>
      <c r="F31" s="96"/>
      <c r="G31" s="96"/>
      <c r="H31" s="316"/>
      <c r="I31" s="316"/>
    </row>
    <row r="32" spans="1:9" x14ac:dyDescent="0.2">
      <c r="A32" s="96"/>
      <c r="B32" s="101" t="s">
        <v>408</v>
      </c>
      <c r="C32" s="102"/>
      <c r="D32" s="193"/>
      <c r="E32" s="317"/>
      <c r="F32" s="96"/>
      <c r="G32" s="96"/>
      <c r="H32" s="238"/>
      <c r="I32" s="238"/>
    </row>
    <row r="33" spans="1:9" x14ac:dyDescent="0.2">
      <c r="A33" s="96"/>
      <c r="B33" s="101" t="s">
        <v>404</v>
      </c>
      <c r="C33" s="102"/>
      <c r="D33" s="193"/>
      <c r="E33" s="317"/>
      <c r="F33" s="96"/>
      <c r="G33" s="96"/>
      <c r="H33" s="238"/>
      <c r="I33" s="238"/>
    </row>
    <row r="34" spans="1:9" x14ac:dyDescent="0.2">
      <c r="A34" s="96"/>
      <c r="B34" s="101" t="s">
        <v>8</v>
      </c>
      <c r="C34" s="102"/>
      <c r="D34" s="193"/>
      <c r="E34" s="317"/>
      <c r="F34" s="96"/>
      <c r="G34" s="96"/>
      <c r="H34" s="238"/>
      <c r="I34" s="238"/>
    </row>
    <row r="35" spans="1:9" x14ac:dyDescent="0.2">
      <c r="A35" s="96"/>
      <c r="B35" s="101" t="s">
        <v>9</v>
      </c>
      <c r="C35" s="102"/>
      <c r="D35" s="105"/>
      <c r="E35" s="317"/>
      <c r="F35" s="96"/>
      <c r="G35" s="96"/>
      <c r="H35" s="238"/>
      <c r="I35" s="238"/>
    </row>
    <row r="36" spans="1:9" x14ac:dyDescent="0.2">
      <c r="A36" s="96"/>
      <c r="B36" s="101" t="s">
        <v>47</v>
      </c>
      <c r="C36" s="102"/>
      <c r="D36" s="105"/>
      <c r="E36" s="317"/>
      <c r="F36" s="96"/>
      <c r="G36" s="96"/>
      <c r="H36" s="238"/>
      <c r="I36" s="238"/>
    </row>
    <row r="37" spans="1:9" x14ac:dyDescent="0.2">
      <c r="A37" s="96"/>
      <c r="B37" s="104" t="s">
        <v>225</v>
      </c>
      <c r="C37" s="59"/>
      <c r="D37" s="103"/>
      <c r="E37" s="317"/>
      <c r="F37" s="96"/>
      <c r="G37" s="96"/>
      <c r="H37" s="238"/>
      <c r="I37" s="238"/>
    </row>
    <row r="38" spans="1:9" x14ac:dyDescent="0.2">
      <c r="A38" s="96"/>
      <c r="B38" s="101" t="s">
        <v>302</v>
      </c>
      <c r="C38" s="102"/>
      <c r="D38" s="105"/>
      <c r="E38" s="317"/>
      <c r="F38" s="96"/>
      <c r="G38" s="96"/>
      <c r="H38" s="238"/>
      <c r="I38" s="238"/>
    </row>
    <row r="39" spans="1:9" x14ac:dyDescent="0.2">
      <c r="A39" s="96"/>
      <c r="B39" s="101" t="s">
        <v>30</v>
      </c>
      <c r="C39" s="102"/>
      <c r="D39" s="105"/>
      <c r="E39" s="317"/>
      <c r="F39" s="96"/>
      <c r="G39" s="96"/>
      <c r="H39" s="238"/>
      <c r="I39" s="238"/>
    </row>
    <row r="40" spans="1:9" x14ac:dyDescent="0.2">
      <c r="A40" s="96"/>
      <c r="B40" s="101" t="s">
        <v>31</v>
      </c>
      <c r="C40" s="102"/>
      <c r="D40" s="105"/>
      <c r="E40" s="317"/>
      <c r="F40" s="96"/>
      <c r="G40" s="96"/>
      <c r="H40" s="238"/>
      <c r="I40" s="238"/>
    </row>
    <row r="41" spans="1:9" x14ac:dyDescent="0.2">
      <c r="A41" s="96"/>
      <c r="B41" s="101" t="s">
        <v>408</v>
      </c>
      <c r="C41" s="102"/>
      <c r="D41" s="105"/>
      <c r="E41" s="317"/>
      <c r="F41" s="96"/>
      <c r="G41" s="96"/>
      <c r="H41" s="238"/>
      <c r="I41" s="238"/>
    </row>
    <row r="42" spans="1:9" x14ac:dyDescent="0.2">
      <c r="A42" s="96"/>
      <c r="B42" s="101" t="s">
        <v>8</v>
      </c>
      <c r="C42" s="102"/>
      <c r="D42" s="105"/>
      <c r="E42" s="317"/>
      <c r="F42" s="96"/>
      <c r="G42" s="96"/>
      <c r="H42" s="238"/>
      <c r="I42" s="238"/>
    </row>
    <row r="43" spans="1:9" x14ac:dyDescent="0.2">
      <c r="A43" s="96"/>
      <c r="B43" s="101" t="s">
        <v>47</v>
      </c>
      <c r="C43" s="102"/>
      <c r="D43" s="105"/>
      <c r="E43" s="317"/>
      <c r="F43" s="96"/>
      <c r="G43" s="96"/>
      <c r="H43" s="238"/>
      <c r="I43" s="238"/>
    </row>
    <row r="44" spans="1:9" x14ac:dyDescent="0.2">
      <c r="A44" s="96"/>
      <c r="B44" s="318"/>
      <c r="C44" s="318"/>
      <c r="D44" s="319"/>
      <c r="E44" s="317"/>
      <c r="F44" s="96"/>
      <c r="G44" s="96"/>
      <c r="H44" s="238"/>
      <c r="I44" s="238"/>
    </row>
    <row r="45" spans="1:9" x14ac:dyDescent="0.2">
      <c r="A45" s="313"/>
      <c r="B45" s="320"/>
      <c r="C45" s="320"/>
      <c r="D45" s="320"/>
      <c r="E45" s="313"/>
      <c r="F45" s="313"/>
      <c r="G45" s="96"/>
      <c r="H45" s="96"/>
      <c r="I45" s="96"/>
    </row>
    <row r="46" spans="1:9" x14ac:dyDescent="0.2">
      <c r="A46" s="313"/>
      <c r="B46" s="291" t="s">
        <v>13</v>
      </c>
      <c r="C46" s="290"/>
      <c r="D46" s="288"/>
      <c r="E46" s="313"/>
      <c r="F46" s="313"/>
      <c r="G46" s="96"/>
      <c r="H46" s="96"/>
      <c r="I46" s="96"/>
    </row>
    <row r="47" spans="1:9" x14ac:dyDescent="0.2">
      <c r="A47" s="313"/>
      <c r="B47" s="84" t="s">
        <v>14</v>
      </c>
      <c r="C47" s="288"/>
      <c r="D47" s="193"/>
      <c r="E47" s="313"/>
      <c r="F47" s="313"/>
      <c r="G47" s="96"/>
      <c r="H47" s="96"/>
      <c r="I47" s="96"/>
    </row>
    <row r="48" spans="1:9" x14ac:dyDescent="0.2">
      <c r="A48" s="313"/>
      <c r="B48" s="84" t="s">
        <v>15</v>
      </c>
      <c r="C48" s="288"/>
      <c r="D48" s="193"/>
      <c r="E48" s="313"/>
      <c r="F48" s="313"/>
      <c r="G48" s="96"/>
      <c r="H48" s="96"/>
      <c r="I48" s="96"/>
    </row>
    <row r="49" spans="1:9" x14ac:dyDescent="0.2">
      <c r="A49" s="313"/>
      <c r="B49" s="84" t="s">
        <v>253</v>
      </c>
      <c r="C49" s="288"/>
      <c r="D49" s="193"/>
      <c r="E49" s="313"/>
      <c r="F49" s="313"/>
      <c r="G49" s="96"/>
      <c r="H49" s="96"/>
      <c r="I49" s="96"/>
    </row>
    <row r="50" spans="1:9" x14ac:dyDescent="0.2">
      <c r="A50" s="313"/>
      <c r="B50" s="84" t="s">
        <v>254</v>
      </c>
      <c r="C50" s="288"/>
      <c r="D50" s="193"/>
      <c r="E50" s="313"/>
      <c r="F50" s="313"/>
      <c r="G50" s="96"/>
      <c r="H50" s="96"/>
      <c r="I50" s="96"/>
    </row>
    <row r="51" spans="1:9" x14ac:dyDescent="0.2">
      <c r="A51" s="313"/>
      <c r="B51" s="84" t="s">
        <v>16</v>
      </c>
      <c r="C51" s="289"/>
      <c r="D51" s="193"/>
      <c r="E51" s="313"/>
      <c r="F51" s="313"/>
      <c r="G51" s="96"/>
      <c r="H51" s="96"/>
      <c r="I51" s="96"/>
    </row>
    <row r="52" spans="1:9" x14ac:dyDescent="0.2">
      <c r="A52" s="313"/>
      <c r="B52" s="345"/>
      <c r="C52" s="346"/>
      <c r="D52" s="347"/>
      <c r="E52" s="313"/>
      <c r="F52" s="313"/>
      <c r="G52" s="96"/>
      <c r="H52" s="96"/>
      <c r="I52" s="96"/>
    </row>
    <row r="53" spans="1:9" ht="15" x14ac:dyDescent="0.25">
      <c r="A53" s="313"/>
      <c r="B53" s="348" t="s">
        <v>297</v>
      </c>
      <c r="C53" s="346"/>
      <c r="D53" s="347"/>
      <c r="E53" s="313"/>
      <c r="F53" s="313"/>
      <c r="G53" s="96"/>
      <c r="H53" s="96"/>
      <c r="I53" s="96"/>
    </row>
    <row r="54" spans="1:9" ht="35.25" customHeight="1" x14ac:dyDescent="0.2">
      <c r="A54" s="313"/>
      <c r="B54" s="545" t="s">
        <v>356</v>
      </c>
      <c r="C54" s="545"/>
      <c r="D54" s="545"/>
      <c r="E54" s="545"/>
      <c r="F54" s="545"/>
      <c r="G54" s="545"/>
      <c r="H54" s="545"/>
      <c r="I54" s="545"/>
    </row>
  </sheetData>
  <mergeCells count="3">
    <mergeCell ref="C10:G10"/>
    <mergeCell ref="B13:I13"/>
    <mergeCell ref="B54:I54"/>
  </mergeCells>
  <pageMargins left="0.70866141732283472" right="0.70866141732283472" top="0.74803149606299213" bottom="0.74803149606299213" header="0.31496062992125984" footer="0.31496062992125984"/>
  <pageSetup scale="7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5"/>
  <sheetViews>
    <sheetView showGridLines="0" zoomScaleNormal="100" workbookViewId="0">
      <selection activeCell="A68" sqref="A68"/>
    </sheetView>
  </sheetViews>
  <sheetFormatPr baseColWidth="10" defaultColWidth="11.42578125" defaultRowHeight="12" x14ac:dyDescent="0.2"/>
  <cols>
    <col min="1" max="1" width="6.85546875" style="160" customWidth="1"/>
    <col min="2" max="2" width="9.7109375" style="160" customWidth="1"/>
    <col min="3" max="3" width="51.42578125" style="160" bestFit="1" customWidth="1"/>
    <col min="4" max="4" width="14.140625" style="160" customWidth="1"/>
    <col min="5" max="5" width="14.85546875" style="160" bestFit="1" customWidth="1"/>
    <col min="6" max="8" width="14" style="160" customWidth="1"/>
    <col min="9" max="14" width="13.85546875" style="160" bestFit="1" customWidth="1"/>
    <col min="15" max="17" width="12.85546875" style="160" bestFit="1" customWidth="1"/>
    <col min="18" max="23" width="13.85546875" style="160" bestFit="1" customWidth="1"/>
    <col min="24" max="16384" width="11.42578125" style="160"/>
  </cols>
  <sheetData>
    <row r="1" spans="2:29" ht="15" x14ac:dyDescent="0.2">
      <c r="B1" s="168"/>
      <c r="C1" s="161"/>
    </row>
    <row r="2" spans="2:29" ht="15" x14ac:dyDescent="0.25">
      <c r="B2" s="40"/>
      <c r="C2" s="88" t="s">
        <v>414</v>
      </c>
      <c r="D2" s="56"/>
      <c r="E2" s="56"/>
      <c r="F2" s="56"/>
      <c r="G2" s="161"/>
      <c r="H2" s="161"/>
      <c r="I2" s="161"/>
      <c r="J2" s="161"/>
      <c r="K2" s="161"/>
      <c r="L2" s="161"/>
      <c r="M2" s="161"/>
      <c r="N2" s="161"/>
      <c r="O2" s="161"/>
      <c r="P2" s="161"/>
      <c r="Q2" s="161"/>
      <c r="R2" s="161"/>
      <c r="S2" s="161"/>
      <c r="T2" s="161"/>
      <c r="U2" s="161"/>
      <c r="V2" s="161"/>
      <c r="W2" s="161"/>
      <c r="X2" s="161"/>
      <c r="Y2" s="161"/>
      <c r="Z2" s="161"/>
      <c r="AA2" s="161"/>
      <c r="AB2" s="161"/>
      <c r="AC2" s="161"/>
    </row>
    <row r="3" spans="2:29" ht="15" x14ac:dyDescent="0.25">
      <c r="B3" s="40"/>
      <c r="C3" s="89"/>
      <c r="D3" s="37"/>
      <c r="E3" s="36"/>
      <c r="F3" s="36"/>
      <c r="G3" s="161"/>
      <c r="H3" s="161"/>
      <c r="I3" s="161"/>
      <c r="J3" s="161"/>
      <c r="K3" s="161"/>
      <c r="L3" s="161"/>
      <c r="M3" s="161"/>
      <c r="N3" s="161"/>
      <c r="O3" s="161"/>
      <c r="P3" s="161"/>
      <c r="Q3" s="161"/>
      <c r="R3" s="161"/>
      <c r="S3" s="161"/>
      <c r="T3" s="161"/>
      <c r="U3" s="161"/>
      <c r="V3" s="161"/>
      <c r="W3" s="161"/>
      <c r="X3" s="161"/>
      <c r="Y3" s="161"/>
      <c r="Z3" s="161"/>
      <c r="AA3" s="161"/>
      <c r="AB3" s="161"/>
      <c r="AC3" s="161"/>
    </row>
    <row r="4" spans="2:29" ht="15" x14ac:dyDescent="0.25">
      <c r="B4" s="40"/>
      <c r="C4" s="461" t="s">
        <v>413</v>
      </c>
      <c r="D4" s="56"/>
      <c r="E4" s="56"/>
      <c r="F4" s="56"/>
      <c r="G4" s="161"/>
      <c r="H4" s="161"/>
      <c r="I4" s="161"/>
      <c r="J4" s="161"/>
      <c r="K4" s="161"/>
      <c r="L4" s="161"/>
      <c r="M4" s="161"/>
      <c r="N4" s="161"/>
      <c r="O4" s="161"/>
      <c r="P4" s="161"/>
      <c r="Q4" s="161"/>
      <c r="R4" s="161"/>
      <c r="S4" s="161"/>
      <c r="T4" s="161"/>
      <c r="U4" s="161"/>
      <c r="V4" s="161"/>
      <c r="W4" s="161"/>
      <c r="X4" s="161"/>
      <c r="Y4" s="161"/>
      <c r="Z4" s="161"/>
      <c r="AA4" s="161"/>
      <c r="AB4" s="161"/>
      <c r="AC4" s="161"/>
    </row>
    <row r="5" spans="2:29" ht="12.75" x14ac:dyDescent="0.2">
      <c r="B5" s="37"/>
      <c r="C5" s="37"/>
      <c r="D5" s="37"/>
      <c r="E5" s="36"/>
      <c r="F5" s="36"/>
      <c r="G5" s="161"/>
      <c r="H5" s="161"/>
      <c r="I5" s="161"/>
      <c r="J5" s="161"/>
      <c r="K5" s="161"/>
      <c r="L5" s="161"/>
      <c r="M5" s="161"/>
      <c r="N5" s="161"/>
      <c r="O5" s="161"/>
      <c r="P5" s="161"/>
      <c r="Q5" s="161"/>
      <c r="R5" s="161"/>
      <c r="S5" s="161"/>
      <c r="T5" s="161"/>
      <c r="U5" s="161"/>
      <c r="V5" s="161"/>
      <c r="W5" s="161"/>
      <c r="X5" s="161"/>
      <c r="Y5" s="161"/>
      <c r="Z5" s="161"/>
      <c r="AA5" s="161"/>
      <c r="AB5" s="161"/>
      <c r="AC5" s="161"/>
    </row>
    <row r="6" spans="2:29" ht="12.75" x14ac:dyDescent="0.2">
      <c r="B6" s="79"/>
      <c r="C6" s="79"/>
      <c r="D6" s="79"/>
      <c r="E6" s="79"/>
      <c r="F6" s="79"/>
      <c r="G6" s="161"/>
      <c r="H6" s="161"/>
      <c r="I6" s="161"/>
      <c r="J6" s="161"/>
      <c r="K6" s="161"/>
      <c r="L6" s="161"/>
      <c r="M6" s="161"/>
      <c r="N6" s="161"/>
      <c r="O6" s="161"/>
      <c r="P6" s="161"/>
      <c r="Q6" s="161"/>
      <c r="R6" s="161"/>
      <c r="S6" s="161"/>
      <c r="T6" s="161"/>
      <c r="U6" s="161"/>
      <c r="V6" s="161"/>
      <c r="W6" s="161"/>
      <c r="X6" s="161"/>
      <c r="Y6" s="161"/>
      <c r="Z6" s="161"/>
      <c r="AA6" s="161"/>
      <c r="AB6" s="161"/>
      <c r="AC6" s="161"/>
    </row>
    <row r="7" spans="2:29" ht="12.75" x14ac:dyDescent="0.2">
      <c r="B7" s="80" t="s">
        <v>228</v>
      </c>
      <c r="C7" s="79"/>
      <c r="D7" s="79"/>
      <c r="E7" s="79"/>
      <c r="F7" s="79"/>
      <c r="G7" s="161"/>
      <c r="H7" s="161"/>
      <c r="I7" s="161"/>
      <c r="J7" s="161"/>
      <c r="K7" s="161"/>
      <c r="L7" s="161"/>
      <c r="M7" s="161"/>
      <c r="N7" s="161"/>
      <c r="O7" s="161"/>
      <c r="P7" s="161"/>
      <c r="Q7" s="161"/>
      <c r="R7" s="161"/>
      <c r="S7" s="161"/>
      <c r="T7" s="161"/>
      <c r="U7" s="161"/>
      <c r="V7" s="161"/>
      <c r="W7" s="161"/>
      <c r="X7" s="161"/>
      <c r="Y7" s="161"/>
      <c r="Z7" s="161"/>
      <c r="AA7" s="161"/>
      <c r="AB7" s="161"/>
      <c r="AC7" s="161"/>
    </row>
    <row r="8" spans="2:29" ht="12.75" x14ac:dyDescent="0.2">
      <c r="B8" s="435" t="s">
        <v>372</v>
      </c>
      <c r="C8" s="59"/>
      <c r="D8" s="79"/>
      <c r="E8" s="79"/>
      <c r="F8" s="79"/>
      <c r="G8" s="161"/>
      <c r="H8" s="161"/>
      <c r="I8" s="161"/>
      <c r="J8" s="161"/>
      <c r="K8" s="161"/>
      <c r="L8" s="161"/>
      <c r="M8" s="161"/>
      <c r="N8" s="161"/>
      <c r="O8" s="161"/>
      <c r="P8" s="161"/>
      <c r="Q8" s="161"/>
      <c r="R8" s="161"/>
      <c r="S8" s="161"/>
      <c r="T8" s="161"/>
      <c r="U8" s="161"/>
      <c r="V8" s="161"/>
      <c r="W8" s="161"/>
      <c r="X8" s="161"/>
      <c r="Y8" s="161"/>
      <c r="Z8" s="161"/>
      <c r="AA8" s="161"/>
      <c r="AB8" s="161"/>
      <c r="AC8" s="161"/>
    </row>
    <row r="9" spans="2:29" ht="12.75" x14ac:dyDescent="0.2">
      <c r="B9" s="158"/>
      <c r="C9" s="79"/>
      <c r="D9" s="79"/>
      <c r="E9" s="79"/>
      <c r="F9" s="79"/>
      <c r="G9" s="161"/>
      <c r="H9" s="161"/>
      <c r="I9" s="161"/>
      <c r="J9" s="161"/>
      <c r="K9" s="161"/>
      <c r="L9" s="161"/>
      <c r="M9" s="161"/>
      <c r="N9" s="161"/>
      <c r="O9" s="161"/>
      <c r="P9" s="161"/>
      <c r="Q9" s="161"/>
      <c r="R9" s="161"/>
      <c r="S9" s="161"/>
      <c r="T9" s="161"/>
      <c r="U9" s="161"/>
      <c r="V9" s="161"/>
      <c r="W9" s="161"/>
      <c r="X9" s="161"/>
      <c r="Y9" s="161"/>
      <c r="Z9" s="161"/>
      <c r="AA9" s="161"/>
      <c r="AB9" s="161"/>
      <c r="AC9" s="161"/>
    </row>
    <row r="10" spans="2:29" ht="12.75" customHeight="1" x14ac:dyDescent="0.2">
      <c r="B10" s="62" t="s">
        <v>0</v>
      </c>
      <c r="C10" s="517"/>
      <c r="D10" s="518"/>
      <c r="E10" s="518"/>
      <c r="F10" s="518"/>
      <c r="G10" s="519"/>
      <c r="H10" s="161"/>
      <c r="I10" s="161"/>
      <c r="J10" s="161"/>
      <c r="K10" s="161"/>
      <c r="L10" s="161"/>
      <c r="M10" s="161"/>
      <c r="N10" s="161"/>
      <c r="O10" s="161"/>
      <c r="P10" s="161"/>
      <c r="Q10" s="161"/>
      <c r="R10" s="161"/>
      <c r="S10" s="161"/>
      <c r="T10" s="161"/>
      <c r="U10" s="161"/>
      <c r="V10" s="161"/>
      <c r="W10" s="161"/>
      <c r="X10" s="161"/>
      <c r="Y10" s="161"/>
      <c r="Z10" s="161"/>
      <c r="AA10" s="161"/>
      <c r="AB10" s="161"/>
      <c r="AC10" s="161"/>
    </row>
    <row r="11" spans="2:29" ht="12.75" customHeight="1" x14ac:dyDescent="0.2">
      <c r="B11" s="63" t="s">
        <v>1</v>
      </c>
      <c r="C11" s="242"/>
      <c r="D11" s="70" t="s">
        <v>129</v>
      </c>
      <c r="E11" s="78"/>
      <c r="F11" s="39"/>
      <c r="G11" s="39"/>
      <c r="H11" s="161"/>
      <c r="I11" s="161"/>
      <c r="J11" s="537" t="s">
        <v>416</v>
      </c>
      <c r="K11" s="538"/>
      <c r="L11" s="538"/>
      <c r="M11" s="538"/>
      <c r="N11" s="538"/>
      <c r="O11" s="538"/>
      <c r="P11" s="538"/>
      <c r="Q11" s="538"/>
      <c r="R11" s="538"/>
      <c r="S11" s="538"/>
      <c r="T11" s="161"/>
      <c r="U11" s="161"/>
      <c r="V11" s="161"/>
      <c r="W11" s="161"/>
      <c r="X11" s="161"/>
      <c r="Y11" s="161"/>
      <c r="Z11" s="161"/>
      <c r="AA11" s="161"/>
      <c r="AB11" s="161"/>
      <c r="AC11" s="161"/>
    </row>
    <row r="12" spans="2:29" ht="18" x14ac:dyDescent="0.2">
      <c r="B12" s="40"/>
      <c r="C12" s="40"/>
      <c r="D12" s="40"/>
      <c r="E12" s="40"/>
      <c r="F12" s="184" t="s">
        <v>19</v>
      </c>
      <c r="G12" s="161"/>
      <c r="H12" s="161"/>
      <c r="I12" s="161"/>
      <c r="J12" s="537"/>
      <c r="K12" s="538"/>
      <c r="L12" s="538"/>
      <c r="M12" s="538"/>
      <c r="N12" s="538"/>
      <c r="O12" s="538"/>
      <c r="P12" s="538"/>
      <c r="Q12" s="538"/>
      <c r="R12" s="538"/>
      <c r="S12" s="538"/>
      <c r="T12" s="161"/>
      <c r="U12" s="161"/>
      <c r="V12" s="161"/>
      <c r="W12" s="161"/>
      <c r="X12" s="161"/>
      <c r="Y12" s="161"/>
      <c r="Z12" s="161"/>
      <c r="AA12" s="161"/>
      <c r="AB12" s="161"/>
      <c r="AC12" s="161"/>
    </row>
    <row r="13" spans="2:29" ht="47.25" customHeight="1" x14ac:dyDescent="0.2">
      <c r="B13" s="161"/>
      <c r="C13" s="172"/>
      <c r="D13" s="161"/>
      <c r="E13" s="161"/>
      <c r="F13" s="436"/>
      <c r="G13" s="161"/>
      <c r="H13" s="161" t="s">
        <v>175</v>
      </c>
      <c r="I13" s="161"/>
      <c r="J13" s="537"/>
      <c r="K13" s="538"/>
      <c r="L13" s="538"/>
      <c r="M13" s="538"/>
      <c r="N13" s="538"/>
      <c r="O13" s="538"/>
      <c r="P13" s="538"/>
      <c r="Q13" s="538"/>
      <c r="R13" s="538"/>
      <c r="S13" s="538"/>
      <c r="T13" s="161"/>
      <c r="U13" s="161"/>
      <c r="V13" s="161"/>
      <c r="W13" s="161"/>
      <c r="X13" s="161"/>
      <c r="Y13" s="161"/>
      <c r="Z13" s="161"/>
      <c r="AA13" s="161"/>
      <c r="AB13" s="161"/>
      <c r="AC13" s="161"/>
    </row>
    <row r="14" spans="2:29" s="161" customFormat="1" ht="12.75" x14ac:dyDescent="0.2">
      <c r="C14" s="437" t="s">
        <v>374</v>
      </c>
      <c r="F14" s="243"/>
    </row>
    <row r="15" spans="2:29" x14ac:dyDescent="0.2">
      <c r="B15" s="161"/>
      <c r="C15" s="173" t="s">
        <v>173</v>
      </c>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61"/>
      <c r="AB15" s="161"/>
      <c r="AC15" s="161"/>
    </row>
    <row r="16" spans="2:29" x14ac:dyDescent="0.2">
      <c r="B16" s="161"/>
      <c r="C16" s="177" t="s">
        <v>172</v>
      </c>
      <c r="D16" s="173" t="s">
        <v>11</v>
      </c>
      <c r="E16" s="166"/>
      <c r="F16" s="174">
        <v>1</v>
      </c>
      <c r="G16" s="174">
        <f>F16+1</f>
        <v>2</v>
      </c>
      <c r="H16" s="174">
        <f t="shared" ref="H16:AC16" si="0">G16+1</f>
        <v>3</v>
      </c>
      <c r="I16" s="174">
        <f t="shared" si="0"/>
        <v>4</v>
      </c>
      <c r="J16" s="174">
        <f t="shared" si="0"/>
        <v>5</v>
      </c>
      <c r="K16" s="174">
        <f t="shared" si="0"/>
        <v>6</v>
      </c>
      <c r="L16" s="174">
        <f t="shared" si="0"/>
        <v>7</v>
      </c>
      <c r="M16" s="174">
        <f t="shared" si="0"/>
        <v>8</v>
      </c>
      <c r="N16" s="174">
        <f t="shared" si="0"/>
        <v>9</v>
      </c>
      <c r="O16" s="174">
        <f t="shared" si="0"/>
        <v>10</v>
      </c>
      <c r="P16" s="174">
        <f t="shared" si="0"/>
        <v>11</v>
      </c>
      <c r="Q16" s="174">
        <f t="shared" si="0"/>
        <v>12</v>
      </c>
      <c r="R16" s="174">
        <f t="shared" si="0"/>
        <v>13</v>
      </c>
      <c r="S16" s="174">
        <f t="shared" si="0"/>
        <v>14</v>
      </c>
      <c r="T16" s="174">
        <f t="shared" si="0"/>
        <v>15</v>
      </c>
      <c r="U16" s="174">
        <f t="shared" si="0"/>
        <v>16</v>
      </c>
      <c r="V16" s="174">
        <f t="shared" si="0"/>
        <v>17</v>
      </c>
      <c r="W16" s="174">
        <f t="shared" si="0"/>
        <v>18</v>
      </c>
      <c r="X16" s="174">
        <f t="shared" si="0"/>
        <v>19</v>
      </c>
      <c r="Y16" s="174">
        <f t="shared" si="0"/>
        <v>20</v>
      </c>
      <c r="Z16" s="174">
        <f t="shared" si="0"/>
        <v>21</v>
      </c>
      <c r="AA16" s="174">
        <f t="shared" si="0"/>
        <v>22</v>
      </c>
      <c r="AB16" s="174">
        <f t="shared" si="0"/>
        <v>23</v>
      </c>
      <c r="AC16" s="174">
        <f t="shared" si="0"/>
        <v>24</v>
      </c>
    </row>
    <row r="17" spans="1:29" ht="12.75" thickBot="1" x14ac:dyDescent="0.25">
      <c r="B17" s="161"/>
      <c r="C17" s="438"/>
      <c r="D17" s="439"/>
      <c r="E17" s="166"/>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row>
    <row r="18" spans="1:29" x14ac:dyDescent="0.2">
      <c r="B18" s="161"/>
      <c r="C18" s="546" t="s">
        <v>300</v>
      </c>
      <c r="D18" s="547"/>
      <c r="E18" s="166"/>
      <c r="F18" s="552" t="s">
        <v>389</v>
      </c>
      <c r="G18" s="553"/>
      <c r="H18" s="554"/>
      <c r="I18" s="440"/>
      <c r="J18" s="440"/>
      <c r="K18" s="440"/>
      <c r="L18" s="440"/>
      <c r="M18" s="440"/>
      <c r="N18" s="440"/>
      <c r="O18" s="440"/>
      <c r="P18" s="440"/>
      <c r="Q18" s="440"/>
      <c r="R18" s="440"/>
      <c r="S18" s="440"/>
      <c r="T18" s="440"/>
      <c r="U18" s="440"/>
      <c r="V18" s="440"/>
      <c r="W18" s="440"/>
      <c r="X18" s="440"/>
      <c r="Y18" s="440"/>
      <c r="Z18" s="440"/>
      <c r="AA18" s="440"/>
      <c r="AB18" s="440"/>
      <c r="AC18" s="440"/>
    </row>
    <row r="19" spans="1:29" x14ac:dyDescent="0.2">
      <c r="B19" s="161"/>
      <c r="C19" s="548"/>
      <c r="D19" s="549"/>
      <c r="E19" s="166"/>
      <c r="F19" s="555"/>
      <c r="G19" s="556"/>
      <c r="H19" s="557"/>
      <c r="I19" s="440"/>
      <c r="J19" s="440"/>
      <c r="K19" s="440"/>
      <c r="L19" s="440"/>
      <c r="M19" s="440"/>
      <c r="N19" s="440"/>
      <c r="O19" s="440"/>
      <c r="P19" s="440"/>
      <c r="Q19" s="440"/>
      <c r="R19" s="440"/>
      <c r="S19" s="440"/>
      <c r="T19" s="440"/>
      <c r="U19" s="440"/>
      <c r="V19" s="440"/>
      <c r="W19" s="440"/>
      <c r="X19" s="440"/>
      <c r="Y19" s="440"/>
      <c r="Z19" s="440"/>
      <c r="AA19" s="440"/>
      <c r="AB19" s="440"/>
      <c r="AC19" s="440"/>
    </row>
    <row r="20" spans="1:29" x14ac:dyDescent="0.2">
      <c r="B20" s="161"/>
      <c r="C20" s="548"/>
      <c r="D20" s="549"/>
      <c r="E20" s="166"/>
      <c r="F20" s="555"/>
      <c r="G20" s="556"/>
      <c r="H20" s="557"/>
      <c r="I20" s="440"/>
      <c r="J20" s="440"/>
      <c r="K20" s="440"/>
      <c r="L20" s="440"/>
      <c r="M20" s="440"/>
      <c r="N20" s="440"/>
      <c r="O20" s="440"/>
      <c r="P20" s="440"/>
      <c r="Q20" s="440"/>
      <c r="R20" s="440"/>
      <c r="S20" s="440"/>
      <c r="T20" s="440"/>
      <c r="U20" s="440"/>
      <c r="V20" s="440"/>
      <c r="W20" s="440"/>
      <c r="X20" s="440"/>
      <c r="Y20" s="440"/>
      <c r="Z20" s="440"/>
      <c r="AA20" s="440"/>
      <c r="AB20" s="440"/>
      <c r="AC20" s="440"/>
    </row>
    <row r="21" spans="1:29" ht="12.75" thickBot="1" x14ac:dyDescent="0.25">
      <c r="B21" s="161"/>
      <c r="C21" s="550"/>
      <c r="D21" s="551"/>
      <c r="E21" s="166"/>
      <c r="F21" s="558"/>
      <c r="G21" s="559"/>
      <c r="H21" s="560"/>
      <c r="I21" s="440"/>
      <c r="J21" s="440"/>
      <c r="K21" s="440"/>
      <c r="L21" s="440"/>
      <c r="M21" s="440"/>
      <c r="N21" s="440"/>
      <c r="O21" s="440"/>
      <c r="P21" s="440"/>
      <c r="Q21" s="440"/>
      <c r="R21" s="440"/>
      <c r="S21" s="440"/>
      <c r="T21" s="440"/>
      <c r="U21" s="440"/>
      <c r="V21" s="440"/>
      <c r="W21" s="440"/>
      <c r="X21" s="440"/>
      <c r="Y21" s="440"/>
      <c r="Z21" s="440"/>
      <c r="AA21" s="440"/>
      <c r="AB21" s="440"/>
      <c r="AC21" s="440"/>
    </row>
    <row r="22" spans="1:29" x14ac:dyDescent="0.2">
      <c r="B22" s="161"/>
      <c r="C22" s="441"/>
      <c r="D22" s="161"/>
      <c r="E22" s="166"/>
      <c r="F22" s="440"/>
      <c r="G22" s="440"/>
      <c r="H22" s="440"/>
      <c r="I22" s="440"/>
      <c r="J22" s="440"/>
      <c r="K22" s="440"/>
      <c r="L22" s="440"/>
      <c r="M22" s="440"/>
      <c r="N22" s="440"/>
      <c r="O22" s="440"/>
      <c r="P22" s="440"/>
      <c r="Q22" s="440"/>
      <c r="R22" s="440"/>
      <c r="S22" s="440"/>
      <c r="T22" s="440"/>
      <c r="U22" s="440"/>
      <c r="V22" s="440"/>
      <c r="W22" s="440"/>
      <c r="X22" s="440"/>
      <c r="Y22" s="440"/>
      <c r="Z22" s="440"/>
      <c r="AA22" s="440"/>
      <c r="AB22" s="440"/>
      <c r="AC22" s="440"/>
    </row>
    <row r="23" spans="1:29" ht="12" customHeight="1" x14ac:dyDescent="0.2">
      <c r="A23" s="163"/>
      <c r="B23" s="269"/>
      <c r="C23" s="177" t="s">
        <v>171</v>
      </c>
      <c r="D23" s="173" t="s">
        <v>11</v>
      </c>
      <c r="E23" s="162"/>
      <c r="F23" s="161"/>
      <c r="G23" s="161"/>
      <c r="H23" s="161"/>
      <c r="I23" s="161"/>
      <c r="J23" s="161"/>
      <c r="K23" s="161"/>
      <c r="L23" s="161"/>
      <c r="M23" s="161"/>
      <c r="N23" s="161"/>
      <c r="O23" s="161"/>
      <c r="P23" s="161"/>
      <c r="Q23" s="161"/>
      <c r="R23" s="161"/>
      <c r="S23" s="161"/>
      <c r="T23" s="161"/>
      <c r="U23" s="161"/>
      <c r="V23" s="161"/>
      <c r="W23" s="161"/>
      <c r="X23" s="161"/>
      <c r="Y23" s="161"/>
      <c r="Z23" s="161"/>
      <c r="AA23" s="442"/>
      <c r="AB23" s="161"/>
      <c r="AC23" s="161"/>
    </row>
    <row r="24" spans="1:29" x14ac:dyDescent="0.2">
      <c r="A24" s="163"/>
      <c r="B24" s="269"/>
      <c r="C24" s="302" t="s">
        <v>170</v>
      </c>
      <c r="D24" s="303"/>
      <c r="E24" s="175"/>
      <c r="F24" s="271"/>
      <c r="G24" s="271"/>
      <c r="H24" s="271"/>
      <c r="I24" s="271"/>
      <c r="J24" s="271"/>
      <c r="K24" s="271"/>
      <c r="L24" s="271"/>
      <c r="M24" s="271"/>
      <c r="N24" s="271"/>
      <c r="O24" s="271"/>
      <c r="P24" s="271"/>
      <c r="Q24" s="271"/>
      <c r="R24" s="271"/>
      <c r="S24" s="271"/>
      <c r="T24" s="271"/>
      <c r="U24" s="271"/>
      <c r="V24" s="271"/>
      <c r="W24" s="271"/>
      <c r="X24" s="271"/>
      <c r="Y24" s="271"/>
      <c r="Z24" s="271"/>
      <c r="AA24" s="271"/>
      <c r="AB24" s="271"/>
      <c r="AC24" s="271"/>
    </row>
    <row r="25" spans="1:29" x14ac:dyDescent="0.2">
      <c r="A25" s="163"/>
      <c r="B25" s="269"/>
      <c r="C25" s="302" t="s">
        <v>169</v>
      </c>
      <c r="D25" s="303"/>
      <c r="E25" s="175"/>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row>
    <row r="26" spans="1:29" x14ac:dyDescent="0.2">
      <c r="A26" s="163"/>
      <c r="B26" s="269"/>
      <c r="C26" s="302" t="s">
        <v>83</v>
      </c>
      <c r="D26" s="303"/>
      <c r="E26" s="175"/>
      <c r="F26" s="271"/>
      <c r="G26" s="271"/>
      <c r="H26" s="271"/>
      <c r="I26" s="271"/>
      <c r="J26" s="271"/>
      <c r="K26" s="271"/>
      <c r="L26" s="271"/>
      <c r="M26" s="271"/>
      <c r="N26" s="271"/>
      <c r="O26" s="271"/>
      <c r="P26" s="271"/>
      <c r="Q26" s="271"/>
      <c r="R26" s="271"/>
      <c r="S26" s="271"/>
      <c r="T26" s="271"/>
      <c r="U26" s="271"/>
      <c r="V26" s="271"/>
      <c r="W26" s="271"/>
      <c r="X26" s="271"/>
      <c r="Y26" s="271"/>
      <c r="Z26" s="271"/>
      <c r="AA26" s="271"/>
      <c r="AB26" s="271"/>
      <c r="AC26" s="271"/>
    </row>
    <row r="27" spans="1:29" x14ac:dyDescent="0.2">
      <c r="A27" s="163"/>
      <c r="B27" s="269"/>
      <c r="C27" s="302" t="s">
        <v>168</v>
      </c>
      <c r="D27" s="303"/>
      <c r="E27" s="175"/>
      <c r="F27" s="271"/>
      <c r="G27" s="271"/>
      <c r="H27" s="271"/>
      <c r="I27" s="271"/>
      <c r="J27" s="271"/>
      <c r="K27" s="271"/>
      <c r="L27" s="271"/>
      <c r="M27" s="271"/>
      <c r="N27" s="271"/>
      <c r="O27" s="271"/>
      <c r="P27" s="271"/>
      <c r="Q27" s="271"/>
      <c r="R27" s="271"/>
      <c r="S27" s="271"/>
      <c r="T27" s="271"/>
      <c r="U27" s="271"/>
      <c r="V27" s="271"/>
      <c r="W27" s="271"/>
      <c r="X27" s="271"/>
      <c r="Y27" s="271"/>
      <c r="Z27" s="271"/>
      <c r="AA27" s="271"/>
      <c r="AB27" s="271"/>
      <c r="AC27" s="271"/>
    </row>
    <row r="28" spans="1:29" x14ac:dyDescent="0.2">
      <c r="A28" s="163"/>
      <c r="B28" s="269"/>
      <c r="C28" s="302" t="s">
        <v>167</v>
      </c>
      <c r="D28" s="303"/>
      <c r="E28" s="175"/>
      <c r="F28" s="271"/>
      <c r="G28" s="271"/>
      <c r="H28" s="271"/>
      <c r="I28" s="271"/>
      <c r="J28" s="271"/>
      <c r="K28" s="271"/>
      <c r="L28" s="271"/>
      <c r="M28" s="271"/>
      <c r="N28" s="271"/>
      <c r="O28" s="271"/>
      <c r="P28" s="271"/>
      <c r="Q28" s="271"/>
      <c r="R28" s="271"/>
      <c r="S28" s="271"/>
      <c r="T28" s="271"/>
      <c r="U28" s="271"/>
      <c r="V28" s="271"/>
      <c r="W28" s="271"/>
      <c r="X28" s="271"/>
      <c r="Y28" s="271"/>
      <c r="Z28" s="271"/>
      <c r="AA28" s="271"/>
      <c r="AB28" s="271"/>
      <c r="AC28" s="271"/>
    </row>
    <row r="29" spans="1:29" x14ac:dyDescent="0.2">
      <c r="A29" s="163"/>
      <c r="B29" s="269"/>
      <c r="C29" s="302" t="s">
        <v>166</v>
      </c>
      <c r="D29" s="303"/>
      <c r="E29" s="175"/>
      <c r="F29" s="271"/>
      <c r="G29" s="271"/>
      <c r="H29" s="271"/>
      <c r="I29" s="271"/>
      <c r="J29" s="271"/>
      <c r="K29" s="271"/>
      <c r="L29" s="271"/>
      <c r="M29" s="271"/>
      <c r="N29" s="271"/>
      <c r="O29" s="271"/>
      <c r="P29" s="271"/>
      <c r="Q29" s="271"/>
      <c r="R29" s="271"/>
      <c r="S29" s="271"/>
      <c r="T29" s="271"/>
      <c r="U29" s="271"/>
      <c r="V29" s="271"/>
      <c r="W29" s="271"/>
      <c r="X29" s="271"/>
      <c r="Y29" s="271"/>
      <c r="Z29" s="271"/>
      <c r="AA29" s="271"/>
      <c r="AB29" s="271"/>
      <c r="AC29" s="271"/>
    </row>
    <row r="30" spans="1:29" x14ac:dyDescent="0.2">
      <c r="A30" s="163"/>
      <c r="B30" s="269"/>
      <c r="C30" s="302" t="s">
        <v>165</v>
      </c>
      <c r="D30" s="303"/>
      <c r="E30" s="175"/>
      <c r="F30" s="271"/>
      <c r="G30" s="271"/>
      <c r="H30" s="271"/>
      <c r="I30" s="271"/>
      <c r="J30" s="271"/>
      <c r="K30" s="271"/>
      <c r="L30" s="271"/>
      <c r="M30" s="271"/>
      <c r="N30" s="271"/>
      <c r="O30" s="271"/>
      <c r="P30" s="271"/>
      <c r="Q30" s="271"/>
      <c r="R30" s="271"/>
      <c r="S30" s="271"/>
      <c r="T30" s="271"/>
      <c r="U30" s="271"/>
      <c r="V30" s="271"/>
      <c r="W30" s="271"/>
      <c r="X30" s="271"/>
      <c r="Y30" s="271"/>
      <c r="Z30" s="271"/>
      <c r="AA30" s="271"/>
      <c r="AB30" s="271"/>
      <c r="AC30" s="271"/>
    </row>
    <row r="31" spans="1:29" x14ac:dyDescent="0.2">
      <c r="A31" s="163"/>
      <c r="B31" s="269"/>
      <c r="C31" s="302" t="s">
        <v>164</v>
      </c>
      <c r="D31" s="303"/>
      <c r="E31" s="175"/>
      <c r="F31" s="271"/>
      <c r="G31" s="271"/>
      <c r="H31" s="271"/>
      <c r="I31" s="271"/>
      <c r="J31" s="271"/>
      <c r="K31" s="271"/>
      <c r="L31" s="271"/>
      <c r="M31" s="271"/>
      <c r="N31" s="271"/>
      <c r="O31" s="271"/>
      <c r="P31" s="271"/>
      <c r="Q31" s="271"/>
      <c r="R31" s="271"/>
      <c r="S31" s="271"/>
      <c r="T31" s="271"/>
      <c r="U31" s="271"/>
      <c r="V31" s="271"/>
      <c r="W31" s="271"/>
      <c r="X31" s="271"/>
      <c r="Y31" s="271"/>
      <c r="Z31" s="271"/>
      <c r="AA31" s="271"/>
      <c r="AB31" s="271"/>
      <c r="AC31" s="271"/>
    </row>
    <row r="32" spans="1:29" x14ac:dyDescent="0.2">
      <c r="A32" s="163"/>
      <c r="B32" s="269"/>
      <c r="C32" s="302" t="s">
        <v>163</v>
      </c>
      <c r="D32" s="303"/>
      <c r="E32" s="175"/>
      <c r="F32" s="271"/>
      <c r="G32" s="271"/>
      <c r="H32" s="271"/>
      <c r="I32" s="271"/>
      <c r="J32" s="271"/>
      <c r="K32" s="271"/>
      <c r="L32" s="271"/>
      <c r="M32" s="271"/>
      <c r="N32" s="271"/>
      <c r="O32" s="271"/>
      <c r="P32" s="271"/>
      <c r="Q32" s="271"/>
      <c r="R32" s="271"/>
      <c r="S32" s="271"/>
      <c r="T32" s="271"/>
      <c r="U32" s="271"/>
      <c r="V32" s="271"/>
      <c r="W32" s="271"/>
      <c r="X32" s="271"/>
      <c r="Y32" s="271"/>
      <c r="Z32" s="271"/>
      <c r="AA32" s="271"/>
      <c r="AB32" s="271"/>
      <c r="AC32" s="271"/>
    </row>
    <row r="33" spans="1:29" x14ac:dyDescent="0.2">
      <c r="A33" s="163"/>
      <c r="B33" s="269"/>
      <c r="C33" s="302" t="s">
        <v>162</v>
      </c>
      <c r="D33" s="303"/>
      <c r="E33" s="175"/>
      <c r="F33" s="271"/>
      <c r="G33" s="271"/>
      <c r="H33" s="271"/>
      <c r="I33" s="271"/>
      <c r="J33" s="271"/>
      <c r="K33" s="271"/>
      <c r="L33" s="271"/>
      <c r="M33" s="271"/>
      <c r="N33" s="271"/>
      <c r="O33" s="271"/>
      <c r="P33" s="271"/>
      <c r="Q33" s="271"/>
      <c r="R33" s="271"/>
      <c r="S33" s="271"/>
      <c r="T33" s="271"/>
      <c r="U33" s="271"/>
      <c r="V33" s="271"/>
      <c r="W33" s="271"/>
      <c r="X33" s="271"/>
      <c r="Y33" s="271"/>
      <c r="Z33" s="271"/>
      <c r="AA33" s="271"/>
      <c r="AB33" s="271"/>
      <c r="AC33" s="271"/>
    </row>
    <row r="34" spans="1:29" x14ac:dyDescent="0.2">
      <c r="A34" s="163"/>
      <c r="B34" s="269"/>
      <c r="C34" s="302" t="s">
        <v>161</v>
      </c>
      <c r="D34" s="303"/>
      <c r="E34" s="175"/>
      <c r="F34" s="271"/>
      <c r="G34" s="271"/>
      <c r="H34" s="271"/>
      <c r="I34" s="271"/>
      <c r="J34" s="271"/>
      <c r="K34" s="271"/>
      <c r="L34" s="271"/>
      <c r="M34" s="271"/>
      <c r="N34" s="271"/>
      <c r="O34" s="271"/>
      <c r="P34" s="271"/>
      <c r="Q34" s="271"/>
      <c r="R34" s="271"/>
      <c r="S34" s="271"/>
      <c r="T34" s="271"/>
      <c r="U34" s="271"/>
      <c r="V34" s="271"/>
      <c r="W34" s="271"/>
      <c r="X34" s="271"/>
      <c r="Y34" s="271"/>
      <c r="Z34" s="271"/>
      <c r="AA34" s="271"/>
      <c r="AB34" s="271"/>
      <c r="AC34" s="271"/>
    </row>
    <row r="35" spans="1:29" x14ac:dyDescent="0.2">
      <c r="A35" s="163"/>
      <c r="B35" s="269"/>
      <c r="C35" s="302" t="s">
        <v>160</v>
      </c>
      <c r="D35" s="303"/>
      <c r="E35" s="175"/>
      <c r="F35" s="271"/>
      <c r="G35" s="271"/>
      <c r="H35" s="271"/>
      <c r="I35" s="271"/>
      <c r="J35" s="271"/>
      <c r="K35" s="271"/>
      <c r="L35" s="271"/>
      <c r="M35" s="271"/>
      <c r="N35" s="271"/>
      <c r="O35" s="271"/>
      <c r="P35" s="271"/>
      <c r="Q35" s="271"/>
      <c r="R35" s="271"/>
      <c r="S35" s="271"/>
      <c r="T35" s="271"/>
      <c r="U35" s="271"/>
      <c r="V35" s="271"/>
      <c r="W35" s="271"/>
      <c r="X35" s="271"/>
      <c r="Y35" s="271"/>
      <c r="Z35" s="271"/>
      <c r="AA35" s="271"/>
      <c r="AB35" s="271"/>
      <c r="AC35" s="271"/>
    </row>
    <row r="36" spans="1:29" x14ac:dyDescent="0.2">
      <c r="A36" s="163"/>
      <c r="B36" s="269"/>
      <c r="C36" s="302" t="s">
        <v>159</v>
      </c>
      <c r="D36" s="303"/>
      <c r="E36" s="175"/>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row>
    <row r="37" spans="1:29" x14ac:dyDescent="0.2">
      <c r="A37" s="163"/>
      <c r="B37" s="269"/>
      <c r="C37" s="270" t="s">
        <v>28</v>
      </c>
      <c r="D37" s="271"/>
      <c r="E37" s="175"/>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row>
    <row r="38" spans="1:29" x14ac:dyDescent="0.2">
      <c r="A38" s="163"/>
      <c r="B38" s="269"/>
      <c r="C38" s="443" t="s">
        <v>388</v>
      </c>
      <c r="D38" s="181"/>
      <c r="E38" s="222"/>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row>
    <row r="39" spans="1:29" x14ac:dyDescent="0.2">
      <c r="A39" s="163"/>
      <c r="B39" s="182"/>
      <c r="C39" s="444" t="s">
        <v>223</v>
      </c>
      <c r="D39" s="161"/>
      <c r="E39" s="162"/>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row>
    <row r="40" spans="1:29" x14ac:dyDescent="0.2">
      <c r="A40" s="163"/>
      <c r="B40" s="182"/>
      <c r="C40" s="444"/>
      <c r="D40" s="161"/>
      <c r="E40" s="162"/>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row>
    <row r="41" spans="1:29" x14ac:dyDescent="0.2">
      <c r="B41" s="182"/>
      <c r="C41" s="177" t="s">
        <v>158</v>
      </c>
      <c r="D41" s="173" t="s">
        <v>11</v>
      </c>
      <c r="E41" s="162"/>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row>
    <row r="42" spans="1:29" x14ac:dyDescent="0.2">
      <c r="B42" s="182"/>
      <c r="C42" s="445" t="s">
        <v>157</v>
      </c>
      <c r="D42" s="164"/>
      <c r="E42" s="175"/>
      <c r="F42" s="271"/>
      <c r="G42" s="271"/>
      <c r="H42" s="271"/>
      <c r="I42" s="271"/>
      <c r="J42" s="271"/>
      <c r="K42" s="271"/>
      <c r="L42" s="271"/>
      <c r="M42" s="271"/>
      <c r="N42" s="271"/>
      <c r="O42" s="271"/>
      <c r="P42" s="271"/>
      <c r="Q42" s="271"/>
      <c r="R42" s="271"/>
      <c r="S42" s="271"/>
      <c r="T42" s="271"/>
      <c r="U42" s="271"/>
      <c r="V42" s="271"/>
      <c r="W42" s="271"/>
      <c r="X42" s="271"/>
      <c r="Y42" s="271"/>
      <c r="Z42" s="271"/>
      <c r="AA42" s="271"/>
      <c r="AB42" s="271"/>
      <c r="AC42" s="271"/>
    </row>
    <row r="43" spans="1:29" x14ac:dyDescent="0.2">
      <c r="B43" s="182"/>
      <c r="C43" s="445" t="s">
        <v>156</v>
      </c>
      <c r="D43" s="164"/>
      <c r="E43" s="175"/>
      <c r="F43" s="271"/>
      <c r="G43" s="271"/>
      <c r="H43" s="271"/>
      <c r="I43" s="271"/>
      <c r="J43" s="271"/>
      <c r="K43" s="271"/>
      <c r="L43" s="271"/>
      <c r="M43" s="271"/>
      <c r="N43" s="271"/>
      <c r="O43" s="271"/>
      <c r="P43" s="271"/>
      <c r="Q43" s="271"/>
      <c r="R43" s="271"/>
      <c r="S43" s="271"/>
      <c r="T43" s="271"/>
      <c r="U43" s="271"/>
      <c r="V43" s="271"/>
      <c r="W43" s="271"/>
      <c r="X43" s="271"/>
      <c r="Y43" s="271"/>
      <c r="Z43" s="271"/>
      <c r="AA43" s="271"/>
      <c r="AB43" s="271"/>
      <c r="AC43" s="271"/>
    </row>
    <row r="44" spans="1:29" x14ac:dyDescent="0.2">
      <c r="B44" s="182"/>
      <c r="C44" s="445" t="s">
        <v>155</v>
      </c>
      <c r="D44" s="164"/>
      <c r="E44" s="175"/>
      <c r="F44" s="271"/>
      <c r="G44" s="271"/>
      <c r="H44" s="271"/>
      <c r="I44" s="271"/>
      <c r="J44" s="271"/>
      <c r="K44" s="271"/>
      <c r="L44" s="271"/>
      <c r="M44" s="271"/>
      <c r="N44" s="271"/>
      <c r="O44" s="271"/>
      <c r="P44" s="271"/>
      <c r="Q44" s="271"/>
      <c r="R44" s="271"/>
      <c r="S44" s="271"/>
      <c r="T44" s="271"/>
      <c r="U44" s="271"/>
      <c r="V44" s="271"/>
      <c r="W44" s="271"/>
      <c r="X44" s="271"/>
      <c r="Y44" s="271"/>
      <c r="Z44" s="271"/>
      <c r="AA44" s="271"/>
      <c r="AB44" s="271"/>
      <c r="AC44" s="271"/>
    </row>
    <row r="45" spans="1:29" x14ac:dyDescent="0.2">
      <c r="B45" s="182"/>
      <c r="C45" s="445" t="s">
        <v>46</v>
      </c>
      <c r="D45" s="164"/>
      <c r="E45" s="175"/>
      <c r="F45" s="271"/>
      <c r="G45" s="271"/>
      <c r="H45" s="271"/>
      <c r="I45" s="271"/>
      <c r="J45" s="271"/>
      <c r="K45" s="271"/>
      <c r="L45" s="271"/>
      <c r="M45" s="271"/>
      <c r="N45" s="271"/>
      <c r="O45" s="271"/>
      <c r="P45" s="271"/>
      <c r="Q45" s="271"/>
      <c r="R45" s="271"/>
      <c r="S45" s="271"/>
      <c r="T45" s="271"/>
      <c r="U45" s="271"/>
      <c r="V45" s="271"/>
      <c r="W45" s="271"/>
      <c r="X45" s="271"/>
      <c r="Y45" s="271"/>
      <c r="Z45" s="271"/>
      <c r="AA45" s="271"/>
      <c r="AB45" s="271"/>
      <c r="AC45" s="271"/>
    </row>
    <row r="46" spans="1:29" x14ac:dyDescent="0.2">
      <c r="B46" s="182"/>
      <c r="C46" s="445" t="s">
        <v>105</v>
      </c>
      <c r="D46" s="164"/>
      <c r="E46" s="175"/>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row>
    <row r="47" spans="1:29" x14ac:dyDescent="0.2">
      <c r="B47" s="182"/>
      <c r="C47" s="445" t="s">
        <v>106</v>
      </c>
      <c r="D47" s="164"/>
      <c r="E47" s="175"/>
      <c r="F47" s="271"/>
      <c r="G47" s="271"/>
      <c r="H47" s="271"/>
      <c r="I47" s="271"/>
      <c r="J47" s="271"/>
      <c r="K47" s="271"/>
      <c r="L47" s="271"/>
      <c r="M47" s="271"/>
      <c r="N47" s="271"/>
      <c r="O47" s="271"/>
      <c r="P47" s="271"/>
      <c r="Q47" s="271"/>
      <c r="R47" s="271"/>
      <c r="S47" s="271"/>
      <c r="T47" s="271"/>
      <c r="U47" s="271"/>
      <c r="V47" s="271"/>
      <c r="W47" s="271"/>
      <c r="X47" s="271"/>
      <c r="Y47" s="271"/>
      <c r="Z47" s="271"/>
      <c r="AA47" s="271"/>
      <c r="AB47" s="271"/>
      <c r="AC47" s="271"/>
    </row>
    <row r="48" spans="1:29" x14ac:dyDescent="0.2">
      <c r="B48" s="182"/>
      <c r="C48" s="445" t="s">
        <v>263</v>
      </c>
      <c r="D48" s="164"/>
      <c r="E48" s="175"/>
      <c r="F48" s="271"/>
      <c r="G48" s="271"/>
      <c r="H48" s="271"/>
      <c r="I48" s="271"/>
      <c r="J48" s="271"/>
      <c r="K48" s="271"/>
      <c r="L48" s="271"/>
      <c r="M48" s="271"/>
      <c r="N48" s="271"/>
      <c r="O48" s="271"/>
      <c r="P48" s="271"/>
      <c r="Q48" s="271"/>
      <c r="R48" s="271"/>
      <c r="S48" s="271"/>
      <c r="T48" s="271"/>
      <c r="U48" s="271"/>
      <c r="V48" s="271"/>
      <c r="W48" s="271"/>
      <c r="X48" s="271"/>
      <c r="Y48" s="271"/>
      <c r="Z48" s="271"/>
      <c r="AA48" s="271"/>
      <c r="AB48" s="271"/>
      <c r="AC48" s="271"/>
    </row>
    <row r="49" spans="2:29" x14ac:dyDescent="0.2">
      <c r="B49" s="182"/>
      <c r="C49" s="445" t="s">
        <v>154</v>
      </c>
      <c r="D49" s="164"/>
      <c r="E49" s="175"/>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row>
    <row r="50" spans="2:29" x14ac:dyDescent="0.2">
      <c r="B50" s="162"/>
      <c r="C50" s="445" t="s">
        <v>153</v>
      </c>
      <c r="D50" s="164"/>
      <c r="E50" s="175"/>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row>
    <row r="51" spans="2:29" x14ac:dyDescent="0.2">
      <c r="B51" s="162"/>
      <c r="C51" s="270" t="s">
        <v>28</v>
      </c>
      <c r="D51" s="271"/>
      <c r="E51" s="175"/>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row>
    <row r="52" spans="2:29" x14ac:dyDescent="0.2">
      <c r="B52" s="162"/>
      <c r="C52" s="443" t="s">
        <v>387</v>
      </c>
      <c r="D52" s="181"/>
      <c r="E52" s="175"/>
      <c r="F52" s="180"/>
      <c r="G52" s="180"/>
      <c r="H52" s="180"/>
      <c r="I52" s="180"/>
      <c r="J52" s="180"/>
      <c r="K52" s="180"/>
      <c r="L52" s="180"/>
      <c r="M52" s="180"/>
      <c r="N52" s="180"/>
      <c r="O52" s="180"/>
      <c r="P52" s="180"/>
      <c r="Q52" s="180"/>
      <c r="R52" s="180"/>
      <c r="S52" s="180"/>
      <c r="T52" s="180"/>
      <c r="U52" s="180"/>
      <c r="V52" s="180"/>
      <c r="W52" s="180"/>
      <c r="X52" s="180"/>
      <c r="Y52" s="180"/>
      <c r="Z52" s="180"/>
      <c r="AA52" s="180"/>
      <c r="AB52" s="180"/>
      <c r="AC52" s="180"/>
    </row>
    <row r="53" spans="2:29" x14ac:dyDescent="0.2">
      <c r="B53" s="162"/>
      <c r="C53" s="172"/>
      <c r="D53" s="444"/>
      <c r="E53" s="162"/>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row>
    <row r="54" spans="2:29" x14ac:dyDescent="0.2">
      <c r="B54" s="162"/>
      <c r="C54" s="177" t="s">
        <v>152</v>
      </c>
      <c r="D54" s="173" t="s">
        <v>11</v>
      </c>
      <c r="E54" s="162"/>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row>
    <row r="55" spans="2:29" x14ac:dyDescent="0.2">
      <c r="B55" s="162"/>
      <c r="C55" s="165" t="s">
        <v>151</v>
      </c>
      <c r="D55" s="164"/>
      <c r="E55" s="175"/>
      <c r="F55" s="271"/>
      <c r="G55" s="271"/>
      <c r="H55" s="271"/>
      <c r="I55" s="271"/>
      <c r="J55" s="271"/>
      <c r="K55" s="271"/>
      <c r="L55" s="271"/>
      <c r="M55" s="271"/>
      <c r="N55" s="271"/>
      <c r="O55" s="271"/>
      <c r="P55" s="271"/>
      <c r="Q55" s="271"/>
      <c r="R55" s="271"/>
      <c r="S55" s="271"/>
      <c r="T55" s="271"/>
      <c r="U55" s="271"/>
      <c r="V55" s="271"/>
      <c r="W55" s="271"/>
      <c r="X55" s="271"/>
      <c r="Y55" s="271"/>
      <c r="Z55" s="271"/>
      <c r="AA55" s="271"/>
      <c r="AB55" s="271"/>
      <c r="AC55" s="271"/>
    </row>
    <row r="56" spans="2:29" x14ac:dyDescent="0.2">
      <c r="B56" s="162"/>
      <c r="C56" s="165" t="s">
        <v>150</v>
      </c>
      <c r="D56" s="164"/>
      <c r="E56" s="175"/>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row>
    <row r="57" spans="2:29" x14ac:dyDescent="0.2">
      <c r="B57" s="162"/>
      <c r="C57" s="165" t="s">
        <v>149</v>
      </c>
      <c r="D57" s="164"/>
      <c r="E57" s="175"/>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row>
    <row r="58" spans="2:29" x14ac:dyDescent="0.2">
      <c r="B58" s="162"/>
      <c r="C58" s="165" t="s">
        <v>148</v>
      </c>
      <c r="D58" s="164"/>
      <c r="E58" s="175"/>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row>
    <row r="59" spans="2:29" x14ac:dyDescent="0.2">
      <c r="B59" s="162"/>
      <c r="C59" s="165" t="s">
        <v>147</v>
      </c>
      <c r="D59" s="164"/>
      <c r="E59" s="175"/>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row>
    <row r="60" spans="2:29" x14ac:dyDescent="0.2">
      <c r="B60" s="162"/>
      <c r="C60" s="165" t="s">
        <v>146</v>
      </c>
      <c r="D60" s="164"/>
      <c r="E60" s="175"/>
      <c r="F60" s="271"/>
      <c r="G60" s="271"/>
      <c r="H60" s="271"/>
      <c r="I60" s="271"/>
      <c r="J60" s="271"/>
      <c r="K60" s="271"/>
      <c r="L60" s="271"/>
      <c r="M60" s="271"/>
      <c r="N60" s="271"/>
      <c r="O60" s="271"/>
      <c r="P60" s="271"/>
      <c r="Q60" s="271"/>
      <c r="R60" s="271"/>
      <c r="S60" s="271"/>
      <c r="T60" s="271"/>
      <c r="U60" s="271"/>
      <c r="V60" s="271"/>
      <c r="W60" s="271"/>
      <c r="X60" s="271"/>
      <c r="Y60" s="271"/>
      <c r="Z60" s="271"/>
      <c r="AA60" s="271"/>
      <c r="AB60" s="271"/>
      <c r="AC60" s="271"/>
    </row>
    <row r="61" spans="2:29" x14ac:dyDescent="0.2">
      <c r="B61" s="162"/>
      <c r="C61" s="165" t="s">
        <v>145</v>
      </c>
      <c r="D61" s="164"/>
      <c r="E61" s="175"/>
      <c r="F61" s="271"/>
      <c r="G61" s="271"/>
      <c r="H61" s="271"/>
      <c r="I61" s="271"/>
      <c r="J61" s="271"/>
      <c r="K61" s="271"/>
      <c r="L61" s="271"/>
      <c r="M61" s="271"/>
      <c r="N61" s="271"/>
      <c r="O61" s="271"/>
      <c r="P61" s="271"/>
      <c r="Q61" s="271"/>
      <c r="R61" s="271"/>
      <c r="S61" s="271"/>
      <c r="T61" s="271"/>
      <c r="U61" s="271"/>
      <c r="V61" s="271"/>
      <c r="W61" s="271"/>
      <c r="X61" s="271"/>
      <c r="Y61" s="271"/>
      <c r="Z61" s="271"/>
      <c r="AA61" s="271"/>
      <c r="AB61" s="271"/>
      <c r="AC61" s="271"/>
    </row>
    <row r="62" spans="2:29" x14ac:dyDescent="0.2">
      <c r="B62" s="162"/>
      <c r="C62" s="165" t="s">
        <v>144</v>
      </c>
      <c r="D62" s="164"/>
      <c r="E62" s="175"/>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row>
    <row r="63" spans="2:29" x14ac:dyDescent="0.2">
      <c r="B63" s="162"/>
      <c r="C63" s="165" t="s">
        <v>143</v>
      </c>
      <c r="D63" s="164"/>
      <c r="E63" s="175"/>
      <c r="F63" s="271"/>
      <c r="G63" s="271"/>
      <c r="H63" s="271"/>
      <c r="I63" s="271"/>
      <c r="J63" s="271"/>
      <c r="K63" s="271"/>
      <c r="L63" s="271"/>
      <c r="M63" s="271"/>
      <c r="N63" s="271"/>
      <c r="O63" s="271"/>
      <c r="P63" s="271"/>
      <c r="Q63" s="271"/>
      <c r="R63" s="271"/>
      <c r="S63" s="271"/>
      <c r="T63" s="271"/>
      <c r="U63" s="271"/>
      <c r="V63" s="271"/>
      <c r="W63" s="271"/>
      <c r="X63" s="271"/>
      <c r="Y63" s="271"/>
      <c r="Z63" s="271"/>
      <c r="AA63" s="271"/>
      <c r="AB63" s="271"/>
      <c r="AC63" s="271"/>
    </row>
    <row r="64" spans="2:29" x14ac:dyDescent="0.2">
      <c r="B64" s="162"/>
      <c r="C64" s="165" t="s">
        <v>142</v>
      </c>
      <c r="D64" s="164"/>
      <c r="E64" s="175"/>
      <c r="F64" s="271"/>
      <c r="G64" s="271"/>
      <c r="H64" s="271"/>
      <c r="I64" s="271"/>
      <c r="J64" s="271"/>
      <c r="K64" s="271"/>
      <c r="L64" s="271"/>
      <c r="M64" s="271"/>
      <c r="N64" s="271"/>
      <c r="O64" s="271"/>
      <c r="P64" s="271"/>
      <c r="Q64" s="271"/>
      <c r="R64" s="271"/>
      <c r="S64" s="271"/>
      <c r="T64" s="271"/>
      <c r="U64" s="271"/>
      <c r="V64" s="271"/>
      <c r="W64" s="271"/>
      <c r="X64" s="271"/>
      <c r="Y64" s="271"/>
      <c r="Z64" s="271"/>
      <c r="AA64" s="271"/>
      <c r="AB64" s="271"/>
      <c r="AC64" s="271"/>
    </row>
    <row r="65" spans="2:29" x14ac:dyDescent="0.2">
      <c r="B65" s="162"/>
      <c r="C65" s="165" t="s">
        <v>141</v>
      </c>
      <c r="D65" s="164"/>
      <c r="E65" s="175"/>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row>
    <row r="66" spans="2:29" x14ac:dyDescent="0.2">
      <c r="B66" s="162"/>
      <c r="C66" s="165" t="s">
        <v>140</v>
      </c>
      <c r="D66" s="164"/>
      <c r="E66" s="175"/>
      <c r="F66" s="271"/>
      <c r="G66" s="271"/>
      <c r="H66" s="271"/>
      <c r="I66" s="271"/>
      <c r="J66" s="271"/>
      <c r="K66" s="271"/>
      <c r="L66" s="271"/>
      <c r="M66" s="271"/>
      <c r="N66" s="271"/>
      <c r="O66" s="271"/>
      <c r="P66" s="271"/>
      <c r="Q66" s="271"/>
      <c r="R66" s="271"/>
      <c r="S66" s="271"/>
      <c r="T66" s="271"/>
      <c r="U66" s="271"/>
      <c r="V66" s="271"/>
      <c r="W66" s="271"/>
      <c r="X66" s="271"/>
      <c r="Y66" s="271"/>
      <c r="Z66" s="271"/>
      <c r="AA66" s="271"/>
      <c r="AB66" s="271"/>
      <c r="AC66" s="271"/>
    </row>
    <row r="67" spans="2:29" x14ac:dyDescent="0.2">
      <c r="B67" s="162"/>
      <c r="C67" s="165" t="s">
        <v>139</v>
      </c>
      <c r="D67" s="164"/>
      <c r="E67" s="175"/>
      <c r="F67" s="271"/>
      <c r="G67" s="271"/>
      <c r="H67" s="271"/>
      <c r="I67" s="271"/>
      <c r="J67" s="271"/>
      <c r="K67" s="271"/>
      <c r="L67" s="271"/>
      <c r="M67" s="271"/>
      <c r="N67" s="271"/>
      <c r="O67" s="271"/>
      <c r="P67" s="271"/>
      <c r="Q67" s="271"/>
      <c r="R67" s="271"/>
      <c r="S67" s="271"/>
      <c r="T67" s="271"/>
      <c r="U67" s="271"/>
      <c r="V67" s="271"/>
      <c r="W67" s="271"/>
      <c r="X67" s="271"/>
      <c r="Y67" s="271"/>
      <c r="Z67" s="271"/>
      <c r="AA67" s="271"/>
      <c r="AB67" s="271"/>
      <c r="AC67" s="271"/>
    </row>
    <row r="68" spans="2:29" x14ac:dyDescent="0.2">
      <c r="B68" s="162"/>
      <c r="C68" s="270" t="s">
        <v>28</v>
      </c>
      <c r="D68" s="271"/>
      <c r="E68" s="175"/>
      <c r="F68" s="271"/>
      <c r="G68" s="271"/>
      <c r="H68" s="271"/>
      <c r="I68" s="271"/>
      <c r="J68" s="271"/>
      <c r="K68" s="271"/>
      <c r="L68" s="271"/>
      <c r="M68" s="271"/>
      <c r="N68" s="271"/>
      <c r="O68" s="271"/>
      <c r="P68" s="271"/>
      <c r="Q68" s="271"/>
      <c r="R68" s="271"/>
      <c r="S68" s="271"/>
      <c r="T68" s="271"/>
      <c r="U68" s="271"/>
      <c r="V68" s="271"/>
      <c r="W68" s="271"/>
      <c r="X68" s="271"/>
      <c r="Y68" s="271"/>
      <c r="Z68" s="271"/>
      <c r="AA68" s="271"/>
      <c r="AB68" s="271"/>
      <c r="AC68" s="271"/>
    </row>
    <row r="69" spans="2:29" x14ac:dyDescent="0.2">
      <c r="B69" s="162"/>
      <c r="C69" s="443" t="s">
        <v>387</v>
      </c>
      <c r="D69" s="181"/>
      <c r="E69" s="175"/>
      <c r="F69" s="180"/>
      <c r="G69" s="180"/>
      <c r="H69" s="180"/>
      <c r="I69" s="180"/>
      <c r="J69" s="180"/>
      <c r="K69" s="180"/>
      <c r="L69" s="180"/>
      <c r="M69" s="180"/>
      <c r="N69" s="180"/>
      <c r="O69" s="180"/>
      <c r="P69" s="180"/>
      <c r="Q69" s="180"/>
      <c r="R69" s="180"/>
      <c r="S69" s="180"/>
      <c r="T69" s="180"/>
      <c r="U69" s="180"/>
      <c r="V69" s="180"/>
      <c r="W69" s="180"/>
      <c r="X69" s="180"/>
      <c r="Y69" s="180"/>
      <c r="Z69" s="180"/>
      <c r="AA69" s="180"/>
      <c r="AB69" s="180"/>
      <c r="AC69" s="180"/>
    </row>
    <row r="70" spans="2:29" x14ac:dyDescent="0.2">
      <c r="B70" s="162"/>
      <c r="C70" s="172"/>
      <c r="D70" s="444"/>
      <c r="E70" s="162"/>
      <c r="F70" s="161"/>
      <c r="G70" s="161"/>
      <c r="H70" s="161"/>
      <c r="I70" s="161"/>
      <c r="J70" s="161"/>
      <c r="K70" s="161"/>
      <c r="L70" s="161"/>
      <c r="M70" s="161"/>
      <c r="N70" s="161"/>
      <c r="O70" s="161"/>
      <c r="P70" s="161"/>
      <c r="Q70" s="161"/>
      <c r="R70" s="161"/>
      <c r="S70" s="161"/>
      <c r="T70" s="161"/>
      <c r="U70" s="161"/>
      <c r="V70" s="161"/>
      <c r="W70" s="161"/>
      <c r="X70" s="161"/>
      <c r="Y70" s="161"/>
      <c r="Z70" s="161"/>
      <c r="AA70" s="161"/>
      <c r="AB70" s="161"/>
      <c r="AC70" s="161"/>
    </row>
    <row r="71" spans="2:29" x14ac:dyDescent="0.2">
      <c r="B71" s="162"/>
      <c r="C71" s="177" t="s">
        <v>260</v>
      </c>
      <c r="D71" s="173" t="s">
        <v>11</v>
      </c>
      <c r="E71" s="162"/>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row>
    <row r="72" spans="2:29" x14ac:dyDescent="0.2">
      <c r="B72" s="162"/>
      <c r="C72" s="270" t="s">
        <v>176</v>
      </c>
      <c r="D72" s="271"/>
      <c r="E72" s="162"/>
      <c r="F72" s="271"/>
      <c r="G72" s="271"/>
      <c r="H72" s="271"/>
      <c r="I72" s="271"/>
      <c r="J72" s="271"/>
      <c r="K72" s="271"/>
      <c r="L72" s="271"/>
      <c r="M72" s="271"/>
      <c r="N72" s="271"/>
      <c r="O72" s="271"/>
      <c r="P72" s="271"/>
      <c r="Q72" s="271"/>
      <c r="R72" s="271"/>
      <c r="S72" s="271"/>
      <c r="T72" s="271"/>
      <c r="U72" s="271"/>
      <c r="V72" s="271"/>
      <c r="W72" s="271"/>
      <c r="X72" s="271"/>
      <c r="Y72" s="271"/>
      <c r="Z72" s="271"/>
      <c r="AA72" s="271"/>
      <c r="AB72" s="271"/>
      <c r="AC72" s="271"/>
    </row>
    <row r="73" spans="2:29" x14ac:dyDescent="0.2">
      <c r="B73" s="162"/>
      <c r="C73" s="270" t="s">
        <v>177</v>
      </c>
      <c r="D73" s="271"/>
      <c r="E73" s="162"/>
      <c r="F73" s="271"/>
      <c r="G73" s="271"/>
      <c r="H73" s="271"/>
      <c r="I73" s="271"/>
      <c r="J73" s="271"/>
      <c r="K73" s="271"/>
      <c r="L73" s="271"/>
      <c r="M73" s="271"/>
      <c r="N73" s="271"/>
      <c r="O73" s="271"/>
      <c r="P73" s="271"/>
      <c r="Q73" s="271"/>
      <c r="R73" s="271"/>
      <c r="S73" s="271"/>
      <c r="T73" s="271"/>
      <c r="U73" s="271"/>
      <c r="V73" s="271"/>
      <c r="W73" s="271"/>
      <c r="X73" s="271"/>
      <c r="Y73" s="271"/>
      <c r="Z73" s="271"/>
      <c r="AA73" s="271"/>
      <c r="AB73" s="271"/>
      <c r="AC73" s="271"/>
    </row>
    <row r="74" spans="2:29" x14ac:dyDescent="0.2">
      <c r="B74" s="162"/>
      <c r="C74" s="270" t="s">
        <v>178</v>
      </c>
      <c r="D74" s="271"/>
      <c r="E74" s="162"/>
      <c r="F74" s="271"/>
      <c r="G74" s="271"/>
      <c r="H74" s="271"/>
      <c r="I74" s="271"/>
      <c r="J74" s="271"/>
      <c r="K74" s="271"/>
      <c r="L74" s="271"/>
      <c r="M74" s="271"/>
      <c r="N74" s="271"/>
      <c r="O74" s="271"/>
      <c r="P74" s="271"/>
      <c r="Q74" s="271"/>
      <c r="R74" s="271"/>
      <c r="S74" s="271"/>
      <c r="T74" s="271"/>
      <c r="U74" s="271"/>
      <c r="V74" s="271"/>
      <c r="W74" s="271"/>
      <c r="X74" s="271"/>
      <c r="Y74" s="271"/>
      <c r="Z74" s="271"/>
      <c r="AA74" s="271"/>
      <c r="AB74" s="271"/>
      <c r="AC74" s="271"/>
    </row>
    <row r="75" spans="2:29" s="161" customFormat="1" x14ac:dyDescent="0.2">
      <c r="B75" s="162"/>
      <c r="C75" s="446" t="s">
        <v>387</v>
      </c>
      <c r="D75" s="181"/>
      <c r="E75" s="175"/>
      <c r="F75" s="180"/>
      <c r="G75" s="180"/>
      <c r="H75" s="180"/>
      <c r="I75" s="180"/>
      <c r="J75" s="180"/>
      <c r="K75" s="180"/>
      <c r="L75" s="180"/>
      <c r="M75" s="180"/>
      <c r="N75" s="180"/>
      <c r="O75" s="180"/>
      <c r="P75" s="180"/>
      <c r="Q75" s="180"/>
      <c r="R75" s="180"/>
      <c r="S75" s="180"/>
      <c r="T75" s="180"/>
      <c r="U75" s="180"/>
      <c r="V75" s="180"/>
      <c r="W75" s="180"/>
      <c r="X75" s="180"/>
      <c r="Y75" s="180"/>
      <c r="Z75" s="180"/>
      <c r="AA75" s="180"/>
      <c r="AB75" s="180"/>
      <c r="AC75" s="180"/>
    </row>
    <row r="76" spans="2:29" x14ac:dyDescent="0.2">
      <c r="B76" s="162"/>
      <c r="C76" s="172"/>
      <c r="D76" s="444"/>
      <c r="E76" s="162"/>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row>
    <row r="77" spans="2:29" x14ac:dyDescent="0.2">
      <c r="B77" s="162"/>
      <c r="C77" s="446" t="s">
        <v>386</v>
      </c>
      <c r="D77" s="183"/>
      <c r="E77" s="176"/>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83"/>
    </row>
    <row r="78" spans="2:29" x14ac:dyDescent="0.2">
      <c r="B78" s="161"/>
      <c r="C78" s="161"/>
      <c r="D78" s="161"/>
      <c r="E78" s="162"/>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row>
    <row r="79" spans="2:29" ht="36.75" customHeight="1" x14ac:dyDescent="0.2">
      <c r="B79" s="161"/>
      <c r="C79" s="545" t="s">
        <v>356</v>
      </c>
      <c r="D79" s="545"/>
      <c r="E79" s="545"/>
      <c r="F79" s="545"/>
      <c r="G79" s="545"/>
      <c r="H79" s="545"/>
      <c r="I79" s="545"/>
      <c r="J79" s="545"/>
      <c r="K79" s="161"/>
      <c r="L79" s="161"/>
      <c r="M79" s="161"/>
      <c r="N79" s="161"/>
      <c r="O79" s="161"/>
      <c r="P79" s="161"/>
      <c r="Q79" s="161"/>
      <c r="R79" s="161"/>
      <c r="S79" s="161"/>
      <c r="T79" s="161"/>
      <c r="U79" s="161"/>
      <c r="V79" s="161"/>
      <c r="W79" s="161"/>
      <c r="X79" s="161"/>
      <c r="Y79" s="161"/>
      <c r="Z79" s="161"/>
      <c r="AA79" s="161"/>
      <c r="AB79" s="161"/>
      <c r="AC79" s="161"/>
    </row>
    <row r="80" spans="2:29" x14ac:dyDescent="0.2">
      <c r="C80" s="196"/>
      <c r="E80" s="162"/>
    </row>
    <row r="81" spans="5:5" x14ac:dyDescent="0.2">
      <c r="E81" s="162"/>
    </row>
    <row r="82" spans="5:5" x14ac:dyDescent="0.2">
      <c r="E82" s="162"/>
    </row>
    <row r="83" spans="5:5" x14ac:dyDescent="0.2">
      <c r="E83" s="162"/>
    </row>
    <row r="84" spans="5:5" x14ac:dyDescent="0.2">
      <c r="E84" s="162"/>
    </row>
    <row r="85" spans="5:5" x14ac:dyDescent="0.2">
      <c r="E85" s="162"/>
    </row>
  </sheetData>
  <sheetProtection insertRows="0" deleteRows="0"/>
  <mergeCells count="5">
    <mergeCell ref="C10:G10"/>
    <mergeCell ref="J11:S13"/>
    <mergeCell ref="C18:D21"/>
    <mergeCell ref="F18:H21"/>
    <mergeCell ref="C79:J79"/>
  </mergeCells>
  <conditionalFormatting sqref="E61 D42:D50 D55:D67">
    <cfRule type="cellIs" dxfId="77" priority="17" operator="equal">
      <formula>0</formula>
    </cfRule>
  </conditionalFormatting>
  <conditionalFormatting sqref="D38">
    <cfRule type="cellIs" dxfId="76" priority="16" operator="equal">
      <formula>0</formula>
    </cfRule>
  </conditionalFormatting>
  <conditionalFormatting sqref="F24:AC37 D24:D36 F42:AC51 F55:AC68">
    <cfRule type="cellIs" dxfId="75" priority="14" operator="equal">
      <formula>0</formula>
    </cfRule>
  </conditionalFormatting>
  <conditionalFormatting sqref="F52:AC52">
    <cfRule type="cellIs" dxfId="74" priority="13" operator="equal">
      <formula>0</formula>
    </cfRule>
  </conditionalFormatting>
  <conditionalFormatting sqref="D75">
    <cfRule type="cellIs" dxfId="73" priority="10" operator="equal">
      <formula>0</formula>
    </cfRule>
  </conditionalFormatting>
  <conditionalFormatting sqref="D52">
    <cfRule type="cellIs" dxfId="72" priority="12" operator="equal">
      <formula>0</formula>
    </cfRule>
  </conditionalFormatting>
  <conditionalFormatting sqref="D69">
    <cfRule type="cellIs" dxfId="71" priority="11" operator="equal">
      <formula>0</formula>
    </cfRule>
  </conditionalFormatting>
  <conditionalFormatting sqref="D77">
    <cfRule type="cellIs" dxfId="70" priority="9" operator="equal">
      <formula>0</formula>
    </cfRule>
  </conditionalFormatting>
  <conditionalFormatting sqref="F38:AC38">
    <cfRule type="cellIs" dxfId="69" priority="8" operator="equal">
      <formula>0</formula>
    </cfRule>
  </conditionalFormatting>
  <conditionalFormatting sqref="F72:AC74">
    <cfRule type="cellIs" dxfId="68" priority="7" operator="equal">
      <formula>0</formula>
    </cfRule>
  </conditionalFormatting>
  <conditionalFormatting sqref="F69:AC69">
    <cfRule type="cellIs" dxfId="67" priority="6" operator="equal">
      <formula>0</formula>
    </cfRule>
  </conditionalFormatting>
  <conditionalFormatting sqref="F75:AC75">
    <cfRule type="cellIs" dxfId="66" priority="5" operator="equal">
      <formula>0</formula>
    </cfRule>
  </conditionalFormatting>
  <conditionalFormatting sqref="D51">
    <cfRule type="cellIs" dxfId="65" priority="4" operator="equal">
      <formula>0</formula>
    </cfRule>
  </conditionalFormatting>
  <conditionalFormatting sqref="D68">
    <cfRule type="cellIs" dxfId="64" priority="3" operator="equal">
      <formula>0</formula>
    </cfRule>
  </conditionalFormatting>
  <conditionalFormatting sqref="D72:D74">
    <cfRule type="cellIs" dxfId="63" priority="2" operator="equal">
      <formula>0</formula>
    </cfRule>
  </conditionalFormatting>
  <conditionalFormatting sqref="D37">
    <cfRule type="cellIs" dxfId="62" priority="1" operator="equal">
      <formula>0</formula>
    </cfRule>
  </conditionalFormatting>
  <printOptions horizontalCentered="1"/>
  <pageMargins left="0.31496062992125984" right="0.31496062992125984" top="0.55118110236220474" bottom="0.55118110236220474" header="0.31496062992125984" footer="0.31496062992125984"/>
  <pageSetup scale="41" fitToWidth="2" orientation="landscape" r:id="rId1"/>
  <colBreaks count="1" manualBreakCount="1">
    <brk id="1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B2:AC84"/>
  <sheetViews>
    <sheetView showGridLines="0" zoomScale="70" zoomScaleNormal="70" workbookViewId="0">
      <selection activeCell="C4" sqref="C4"/>
    </sheetView>
  </sheetViews>
  <sheetFormatPr baseColWidth="10" defaultColWidth="11.42578125" defaultRowHeight="12.75" x14ac:dyDescent="0.2"/>
  <cols>
    <col min="1" max="1" width="11.42578125" style="41"/>
    <col min="2" max="2" width="21.140625" style="41" customWidth="1"/>
    <col min="3" max="3" width="20.28515625" style="41" customWidth="1"/>
    <col min="4" max="4" width="30.7109375" style="41" customWidth="1"/>
    <col min="5" max="16384" width="11.42578125" style="41"/>
  </cols>
  <sheetData>
    <row r="2" spans="2:29" ht="15" x14ac:dyDescent="0.25">
      <c r="B2" s="40"/>
      <c r="C2" s="88" t="str">
        <f>'PE-4'!$C$2</f>
        <v xml:space="preserve">Concurso Público Internacional Mixto No. </v>
      </c>
      <c r="D2" s="56"/>
      <c r="E2" s="56"/>
      <c r="F2" s="56"/>
      <c r="G2" s="56"/>
    </row>
    <row r="3" spans="2:29" ht="15" x14ac:dyDescent="0.25">
      <c r="B3" s="40"/>
      <c r="C3" s="89"/>
      <c r="D3" s="37"/>
      <c r="E3" s="36"/>
      <c r="F3" s="36"/>
      <c r="G3" s="36"/>
    </row>
    <row r="4" spans="2:29" ht="15" x14ac:dyDescent="0.25">
      <c r="B4" s="40"/>
      <c r="C4" s="88" t="str">
        <f>'PE-4'!$C$4</f>
        <v>Proyecto de Construcción del Hospital General de Zona de 144 camas, en Bahía de Banderas, Nayarit</v>
      </c>
      <c r="D4" s="56"/>
      <c r="E4" s="56"/>
      <c r="F4" s="56"/>
      <c r="G4" s="56"/>
    </row>
    <row r="5" spans="2:29" x14ac:dyDescent="0.2">
      <c r="B5" s="37"/>
      <c r="C5" s="37"/>
      <c r="D5" s="37"/>
      <c r="E5" s="36"/>
      <c r="F5" s="36"/>
      <c r="G5" s="36"/>
      <c r="H5" s="57"/>
    </row>
    <row r="6" spans="2:29" x14ac:dyDescent="0.2">
      <c r="B6" s="80" t="s">
        <v>229</v>
      </c>
      <c r="C6" s="79"/>
      <c r="D6" s="79"/>
      <c r="E6" s="79"/>
      <c r="F6" s="79"/>
      <c r="G6" s="79"/>
      <c r="H6" s="57"/>
    </row>
    <row r="7" spans="2:29" x14ac:dyDescent="0.2">
      <c r="B7" s="81"/>
      <c r="C7" s="79"/>
      <c r="D7" s="79"/>
      <c r="E7" s="79"/>
      <c r="F7" s="79"/>
      <c r="G7" s="79"/>
    </row>
    <row r="8" spans="2:29" x14ac:dyDescent="0.2">
      <c r="B8" s="62" t="s">
        <v>0</v>
      </c>
      <c r="C8" s="517"/>
      <c r="D8" s="518"/>
      <c r="E8" s="518"/>
      <c r="F8" s="518"/>
      <c r="G8" s="519"/>
    </row>
    <row r="9" spans="2:29" x14ac:dyDescent="0.2">
      <c r="B9" s="63" t="s">
        <v>1</v>
      </c>
      <c r="C9" s="242"/>
      <c r="D9" s="70" t="s">
        <v>129</v>
      </c>
      <c r="E9" s="78"/>
      <c r="F9" s="39"/>
      <c r="G9" s="39"/>
      <c r="J9" s="285"/>
      <c r="K9" s="285"/>
      <c r="L9" s="285"/>
      <c r="M9" s="285"/>
      <c r="N9" s="285"/>
      <c r="O9" s="285"/>
      <c r="P9" s="285"/>
      <c r="Q9" s="285"/>
      <c r="R9" s="285"/>
      <c r="S9" s="285"/>
    </row>
    <row r="10" spans="2:29" x14ac:dyDescent="0.2">
      <c r="I10" s="371"/>
      <c r="J10" s="285"/>
      <c r="K10" s="285"/>
      <c r="L10" s="285"/>
      <c r="M10" s="285"/>
      <c r="N10" s="285"/>
      <c r="O10" s="285"/>
      <c r="P10" s="285"/>
      <c r="Q10" s="285"/>
      <c r="R10" s="285"/>
      <c r="S10" s="285"/>
    </row>
    <row r="11" spans="2:29" ht="63" customHeight="1" x14ac:dyDescent="0.2">
      <c r="C11" s="537" t="s">
        <v>416</v>
      </c>
      <c r="D11" s="538"/>
      <c r="E11" s="538"/>
      <c r="F11" s="538"/>
      <c r="G11" s="538"/>
      <c r="H11" s="538"/>
      <c r="I11" s="538"/>
      <c r="J11" s="538"/>
      <c r="K11" s="538"/>
      <c r="L11" s="538"/>
      <c r="M11" s="285"/>
      <c r="N11" s="285"/>
      <c r="O11" s="285"/>
      <c r="P11" s="285"/>
      <c r="Q11" s="285"/>
      <c r="R11" s="285"/>
      <c r="S11" s="285"/>
    </row>
    <row r="12" spans="2:29" x14ac:dyDescent="0.2">
      <c r="C12" s="349"/>
      <c r="D12" s="349"/>
      <c r="E12" s="349"/>
      <c r="F12" s="349"/>
      <c r="G12" s="349"/>
      <c r="H12" s="349"/>
      <c r="I12" s="349"/>
      <c r="J12" s="349"/>
      <c r="K12" s="349"/>
      <c r="L12" s="349"/>
      <c r="M12" s="285"/>
      <c r="N12" s="285"/>
      <c r="O12" s="285"/>
      <c r="P12" s="285"/>
      <c r="Q12" s="285"/>
      <c r="R12" s="285"/>
      <c r="S12" s="285"/>
    </row>
    <row r="13" spans="2:29" x14ac:dyDescent="0.2">
      <c r="B13" s="28"/>
      <c r="C13" s="42"/>
      <c r="D13" s="191" t="s">
        <v>175</v>
      </c>
      <c r="E13" s="29"/>
      <c r="F13" s="29"/>
      <c r="G13" s="29"/>
      <c r="H13" s="29"/>
      <c r="I13" s="371"/>
      <c r="J13" s="285"/>
      <c r="K13" s="285"/>
      <c r="L13" s="285"/>
      <c r="M13" s="285"/>
      <c r="N13" s="285"/>
      <c r="O13" s="285"/>
      <c r="P13" s="285"/>
      <c r="Q13" s="285"/>
      <c r="R13" s="285"/>
      <c r="S13" s="285"/>
    </row>
    <row r="14" spans="2:29" x14ac:dyDescent="0.2">
      <c r="B14" s="43" t="s">
        <v>24</v>
      </c>
      <c r="C14" s="42"/>
      <c r="D14" s="44" t="s">
        <v>25</v>
      </c>
      <c r="E14" s="29"/>
      <c r="F14" s="29"/>
      <c r="G14" s="29"/>
      <c r="H14" s="29"/>
      <c r="I14" s="29"/>
    </row>
    <row r="15" spans="2:29" x14ac:dyDescent="0.2">
      <c r="B15" s="28"/>
      <c r="C15" s="42"/>
      <c r="D15" s="431" t="s">
        <v>375</v>
      </c>
      <c r="E15" s="29"/>
      <c r="F15" s="243"/>
      <c r="G15" s="29"/>
      <c r="H15" s="29"/>
      <c r="I15" s="29"/>
    </row>
    <row r="16" spans="2:29" x14ac:dyDescent="0.2">
      <c r="B16" s="28"/>
      <c r="C16" s="42"/>
      <c r="D16" s="29"/>
      <c r="E16" s="29"/>
      <c r="F16" s="187">
        <v>1</v>
      </c>
      <c r="G16" s="187">
        <f>F16+1</f>
        <v>2</v>
      </c>
      <c r="H16" s="187">
        <f t="shared" ref="H16:AC16" si="0">G16+1</f>
        <v>3</v>
      </c>
      <c r="I16" s="187">
        <f t="shared" si="0"/>
        <v>4</v>
      </c>
      <c r="J16" s="187">
        <f t="shared" si="0"/>
        <v>5</v>
      </c>
      <c r="K16" s="187">
        <f t="shared" si="0"/>
        <v>6</v>
      </c>
      <c r="L16" s="187">
        <f t="shared" si="0"/>
        <v>7</v>
      </c>
      <c r="M16" s="187">
        <f t="shared" si="0"/>
        <v>8</v>
      </c>
      <c r="N16" s="187">
        <f t="shared" si="0"/>
        <v>9</v>
      </c>
      <c r="O16" s="187">
        <f t="shared" si="0"/>
        <v>10</v>
      </c>
      <c r="P16" s="187">
        <f t="shared" si="0"/>
        <v>11</v>
      </c>
      <c r="Q16" s="187">
        <f t="shared" si="0"/>
        <v>12</v>
      </c>
      <c r="R16" s="187">
        <f t="shared" si="0"/>
        <v>13</v>
      </c>
      <c r="S16" s="187">
        <f t="shared" si="0"/>
        <v>14</v>
      </c>
      <c r="T16" s="187">
        <f t="shared" si="0"/>
        <v>15</v>
      </c>
      <c r="U16" s="187">
        <f t="shared" si="0"/>
        <v>16</v>
      </c>
      <c r="V16" s="187">
        <f t="shared" si="0"/>
        <v>17</v>
      </c>
      <c r="W16" s="187">
        <f t="shared" si="0"/>
        <v>18</v>
      </c>
      <c r="X16" s="187">
        <f t="shared" si="0"/>
        <v>19</v>
      </c>
      <c r="Y16" s="187">
        <f t="shared" si="0"/>
        <v>20</v>
      </c>
      <c r="Z16" s="187">
        <f t="shared" si="0"/>
        <v>21</v>
      </c>
      <c r="AA16" s="187">
        <f t="shared" si="0"/>
        <v>22</v>
      </c>
      <c r="AB16" s="187">
        <f t="shared" si="0"/>
        <v>23</v>
      </c>
      <c r="AC16" s="187">
        <f t="shared" si="0"/>
        <v>24</v>
      </c>
    </row>
    <row r="17" spans="2:29" x14ac:dyDescent="0.2">
      <c r="B17" s="152" t="s">
        <v>26</v>
      </c>
      <c r="C17" s="150"/>
      <c r="D17" s="108"/>
      <c r="E17" s="29"/>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row>
    <row r="18" spans="2:29" x14ac:dyDescent="0.2">
      <c r="B18" s="152" t="s">
        <v>405</v>
      </c>
      <c r="C18" s="150"/>
      <c r="D18" s="108"/>
      <c r="E18" s="29"/>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row>
    <row r="19" spans="2:29" x14ac:dyDescent="0.2">
      <c r="B19" s="152" t="s">
        <v>411</v>
      </c>
      <c r="C19" s="150"/>
      <c r="D19" s="108"/>
      <c r="E19" s="29"/>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row>
    <row r="20" spans="2:29" x14ac:dyDescent="0.2">
      <c r="B20" s="152" t="s">
        <v>409</v>
      </c>
      <c r="C20" s="150"/>
      <c r="D20" s="108"/>
      <c r="E20" s="29"/>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88"/>
    </row>
    <row r="21" spans="2:29" x14ac:dyDescent="0.2">
      <c r="B21" s="152" t="s">
        <v>12</v>
      </c>
      <c r="C21" s="150"/>
      <c r="D21" s="108"/>
      <c r="E21" s="29"/>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row>
    <row r="22" spans="2:29" x14ac:dyDescent="0.2">
      <c r="B22" s="154" t="s">
        <v>47</v>
      </c>
      <c r="C22" s="155"/>
      <c r="D22" s="108"/>
      <c r="E22" s="29"/>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row>
    <row r="23" spans="2:29" x14ac:dyDescent="0.2">
      <c r="B23" s="153"/>
      <c r="C23" s="151" t="s">
        <v>21</v>
      </c>
      <c r="D23" s="156"/>
      <c r="E23" s="29"/>
      <c r="F23" s="274">
        <f>SUM(F17:F22)</f>
        <v>0</v>
      </c>
      <c r="G23" s="274">
        <f t="shared" ref="G23:AC23" si="1">SUM(G17:G22)</f>
        <v>0</v>
      </c>
      <c r="H23" s="274">
        <f t="shared" si="1"/>
        <v>0</v>
      </c>
      <c r="I23" s="274">
        <f t="shared" si="1"/>
        <v>0</v>
      </c>
      <c r="J23" s="274">
        <f t="shared" si="1"/>
        <v>0</v>
      </c>
      <c r="K23" s="274">
        <f t="shared" si="1"/>
        <v>0</v>
      </c>
      <c r="L23" s="274">
        <f t="shared" si="1"/>
        <v>0</v>
      </c>
      <c r="M23" s="274">
        <f t="shared" si="1"/>
        <v>0</v>
      </c>
      <c r="N23" s="274">
        <f t="shared" si="1"/>
        <v>0</v>
      </c>
      <c r="O23" s="274">
        <f t="shared" si="1"/>
        <v>0</v>
      </c>
      <c r="P23" s="274">
        <f t="shared" si="1"/>
        <v>0</v>
      </c>
      <c r="Q23" s="274">
        <f t="shared" si="1"/>
        <v>0</v>
      </c>
      <c r="R23" s="274">
        <f t="shared" si="1"/>
        <v>0</v>
      </c>
      <c r="S23" s="274">
        <f t="shared" si="1"/>
        <v>0</v>
      </c>
      <c r="T23" s="274">
        <f t="shared" si="1"/>
        <v>0</v>
      </c>
      <c r="U23" s="274">
        <f t="shared" si="1"/>
        <v>0</v>
      </c>
      <c r="V23" s="274">
        <f t="shared" si="1"/>
        <v>0</v>
      </c>
      <c r="W23" s="274">
        <f t="shared" si="1"/>
        <v>0</v>
      </c>
      <c r="X23" s="274">
        <f t="shared" si="1"/>
        <v>0</v>
      </c>
      <c r="Y23" s="274">
        <f t="shared" si="1"/>
        <v>0</v>
      </c>
      <c r="Z23" s="274">
        <f t="shared" si="1"/>
        <v>0</v>
      </c>
      <c r="AA23" s="274">
        <f t="shared" si="1"/>
        <v>0</v>
      </c>
      <c r="AB23" s="274">
        <f t="shared" si="1"/>
        <v>0</v>
      </c>
      <c r="AC23" s="274">
        <f t="shared" si="1"/>
        <v>0</v>
      </c>
    </row>
    <row r="24" spans="2:29" x14ac:dyDescent="0.2">
      <c r="B24" s="28"/>
      <c r="C24" s="42"/>
      <c r="D24" s="29"/>
      <c r="E24" s="29"/>
      <c r="F24" s="29"/>
      <c r="G24" s="29"/>
      <c r="H24" s="29"/>
      <c r="I24" s="29"/>
    </row>
    <row r="25" spans="2:29" x14ac:dyDescent="0.2">
      <c r="B25" s="28"/>
      <c r="C25" s="42"/>
      <c r="D25" s="29"/>
      <c r="E25" s="29"/>
      <c r="F25" s="29"/>
      <c r="G25" s="29"/>
      <c r="H25" s="29"/>
      <c r="I25" s="29"/>
    </row>
    <row r="26" spans="2:29" x14ac:dyDescent="0.2">
      <c r="B26" s="43" t="s">
        <v>22</v>
      </c>
      <c r="D26" s="44" t="s">
        <v>182</v>
      </c>
    </row>
    <row r="27" spans="2:29" x14ac:dyDescent="0.2">
      <c r="D27" s="431" t="s">
        <v>376</v>
      </c>
    </row>
    <row r="28" spans="2:29" x14ac:dyDescent="0.2">
      <c r="B28" s="52" t="s">
        <v>23</v>
      </c>
      <c r="F28" s="187">
        <v>1</v>
      </c>
      <c r="G28" s="187">
        <f>F28+1</f>
        <v>2</v>
      </c>
      <c r="H28" s="187">
        <f t="shared" ref="H28:AC28" si="2">G28+1</f>
        <v>3</v>
      </c>
      <c r="I28" s="187">
        <f t="shared" si="2"/>
        <v>4</v>
      </c>
      <c r="J28" s="187">
        <f t="shared" si="2"/>
        <v>5</v>
      </c>
      <c r="K28" s="187">
        <f t="shared" si="2"/>
        <v>6</v>
      </c>
      <c r="L28" s="187">
        <f t="shared" si="2"/>
        <v>7</v>
      </c>
      <c r="M28" s="187">
        <f t="shared" si="2"/>
        <v>8</v>
      </c>
      <c r="N28" s="187">
        <f t="shared" si="2"/>
        <v>9</v>
      </c>
      <c r="O28" s="187">
        <f t="shared" si="2"/>
        <v>10</v>
      </c>
      <c r="P28" s="187">
        <f t="shared" si="2"/>
        <v>11</v>
      </c>
      <c r="Q28" s="187">
        <f t="shared" si="2"/>
        <v>12</v>
      </c>
      <c r="R28" s="187">
        <f t="shared" si="2"/>
        <v>13</v>
      </c>
      <c r="S28" s="187">
        <f t="shared" si="2"/>
        <v>14</v>
      </c>
      <c r="T28" s="187">
        <f t="shared" si="2"/>
        <v>15</v>
      </c>
      <c r="U28" s="187">
        <f t="shared" si="2"/>
        <v>16</v>
      </c>
      <c r="V28" s="187">
        <f t="shared" si="2"/>
        <v>17</v>
      </c>
      <c r="W28" s="187">
        <f t="shared" si="2"/>
        <v>18</v>
      </c>
      <c r="X28" s="187">
        <f t="shared" si="2"/>
        <v>19</v>
      </c>
      <c r="Y28" s="187">
        <f t="shared" si="2"/>
        <v>20</v>
      </c>
      <c r="Z28" s="187">
        <f t="shared" si="2"/>
        <v>21</v>
      </c>
      <c r="AA28" s="187">
        <f t="shared" si="2"/>
        <v>22</v>
      </c>
      <c r="AB28" s="187">
        <f t="shared" si="2"/>
        <v>23</v>
      </c>
      <c r="AC28" s="187">
        <f t="shared" si="2"/>
        <v>24</v>
      </c>
    </row>
    <row r="29" spans="2:29" x14ac:dyDescent="0.2">
      <c r="B29" s="46" t="s">
        <v>5</v>
      </c>
      <c r="C29" s="47"/>
      <c r="D29" s="10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row>
    <row r="30" spans="2:29" x14ac:dyDescent="0.2">
      <c r="B30" s="46" t="s">
        <v>6</v>
      </c>
      <c r="C30" s="47"/>
      <c r="D30" s="10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row>
    <row r="31" spans="2:29" x14ac:dyDescent="0.2">
      <c r="B31" s="46" t="s">
        <v>7</v>
      </c>
      <c r="C31" s="47"/>
      <c r="D31" s="10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row>
    <row r="32" spans="2:29" x14ac:dyDescent="0.2">
      <c r="B32" s="46" t="s">
        <v>20</v>
      </c>
      <c r="C32" s="47"/>
      <c r="D32" s="10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row>
    <row r="33" spans="2:29" x14ac:dyDescent="0.2">
      <c r="B33" s="46" t="s">
        <v>10</v>
      </c>
      <c r="C33" s="47"/>
      <c r="D33" s="10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row>
    <row r="34" spans="2:29" x14ac:dyDescent="0.2">
      <c r="B34" s="154" t="s">
        <v>47</v>
      </c>
      <c r="C34" s="155"/>
      <c r="D34" s="10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row>
    <row r="35" spans="2:29" x14ac:dyDescent="0.2">
      <c r="B35" s="50"/>
      <c r="C35" s="51" t="s">
        <v>21</v>
      </c>
      <c r="D35" s="156"/>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row>
    <row r="37" spans="2:29" x14ac:dyDescent="0.2">
      <c r="B37" s="52" t="s">
        <v>27</v>
      </c>
    </row>
    <row r="38" spans="2:29" x14ac:dyDescent="0.2">
      <c r="B38" s="46" t="s">
        <v>406</v>
      </c>
      <c r="C38" s="47"/>
      <c r="D38" s="10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row>
    <row r="39" spans="2:29" x14ac:dyDescent="0.2">
      <c r="B39" s="46" t="s">
        <v>30</v>
      </c>
      <c r="C39" s="47"/>
      <c r="D39" s="10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row>
    <row r="40" spans="2:29" x14ac:dyDescent="0.2">
      <c r="B40" s="46" t="s">
        <v>31</v>
      </c>
      <c r="C40" s="47"/>
      <c r="D40" s="10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row>
    <row r="41" spans="2:29" x14ac:dyDescent="0.2">
      <c r="B41" s="46" t="s">
        <v>410</v>
      </c>
      <c r="C41" s="47"/>
      <c r="D41" s="10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row>
    <row r="42" spans="2:29" x14ac:dyDescent="0.2">
      <c r="B42" s="46" t="s">
        <v>408</v>
      </c>
      <c r="C42" s="47"/>
      <c r="D42" s="10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row>
    <row r="43" spans="2:29" x14ac:dyDescent="0.2">
      <c r="B43" s="46" t="s">
        <v>404</v>
      </c>
      <c r="C43" s="47"/>
      <c r="D43" s="10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row>
    <row r="44" spans="2:29" x14ac:dyDescent="0.2">
      <c r="B44" s="154" t="s">
        <v>47</v>
      </c>
      <c r="C44" s="155"/>
      <c r="D44" s="10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row>
    <row r="45" spans="2:29" x14ac:dyDescent="0.2">
      <c r="B45" s="50"/>
      <c r="C45" s="51" t="s">
        <v>21</v>
      </c>
      <c r="D45" s="156"/>
      <c r="F45" s="274"/>
      <c r="G45" s="274"/>
      <c r="H45" s="274"/>
      <c r="I45" s="274"/>
      <c r="J45" s="274"/>
      <c r="K45" s="274"/>
      <c r="L45" s="274"/>
      <c r="M45" s="274"/>
      <c r="N45" s="274"/>
      <c r="O45" s="274"/>
      <c r="P45" s="274"/>
      <c r="Q45" s="274"/>
      <c r="R45" s="274"/>
      <c r="S45" s="274"/>
      <c r="T45" s="274"/>
      <c r="U45" s="274"/>
      <c r="V45" s="274"/>
      <c r="W45" s="274"/>
      <c r="X45" s="274"/>
      <c r="Y45" s="274"/>
      <c r="Z45" s="274"/>
      <c r="AA45" s="274"/>
      <c r="AB45" s="274"/>
      <c r="AC45" s="274"/>
    </row>
    <row r="47" spans="2:29" s="70" customFormat="1" ht="13.5" customHeight="1" x14ac:dyDescent="0.2"/>
    <row r="48" spans="2:29" s="70" customFormat="1" x14ac:dyDescent="0.2">
      <c r="C48" s="417"/>
      <c r="D48" s="418"/>
      <c r="F48" s="419"/>
      <c r="G48" s="419"/>
      <c r="H48" s="419"/>
      <c r="I48" s="419"/>
      <c r="J48" s="419"/>
      <c r="K48" s="419"/>
      <c r="L48" s="419"/>
      <c r="M48" s="419"/>
      <c r="N48" s="419"/>
      <c r="O48" s="419"/>
      <c r="P48" s="419"/>
      <c r="Q48" s="419"/>
      <c r="R48" s="419"/>
      <c r="S48" s="419"/>
      <c r="T48" s="419"/>
      <c r="U48" s="419"/>
      <c r="V48" s="419"/>
      <c r="W48" s="419"/>
      <c r="X48" s="419"/>
      <c r="Y48" s="419"/>
      <c r="Z48" s="419"/>
      <c r="AA48" s="419"/>
      <c r="AB48" s="419"/>
      <c r="AC48" s="419"/>
    </row>
    <row r="49" spans="2:29" s="70" customFormat="1" x14ac:dyDescent="0.2">
      <c r="D49" s="420"/>
      <c r="F49" s="416"/>
      <c r="G49" s="416"/>
      <c r="H49" s="416"/>
      <c r="I49" s="416"/>
      <c r="J49" s="416"/>
      <c r="K49" s="416"/>
      <c r="L49" s="416"/>
      <c r="M49" s="416"/>
      <c r="N49" s="416"/>
      <c r="O49" s="416"/>
      <c r="P49" s="416"/>
      <c r="Q49" s="416"/>
      <c r="R49" s="416"/>
      <c r="S49" s="416"/>
      <c r="T49" s="416"/>
      <c r="U49" s="416"/>
      <c r="V49" s="416"/>
      <c r="W49" s="416"/>
      <c r="X49" s="416"/>
      <c r="Y49" s="416"/>
      <c r="Z49" s="416"/>
      <c r="AA49" s="416"/>
      <c r="AB49" s="416"/>
      <c r="AC49" s="416"/>
    </row>
    <row r="50" spans="2:29" x14ac:dyDescent="0.2">
      <c r="C50" s="42"/>
      <c r="D50" s="29"/>
      <c r="E50" s="29"/>
      <c r="F50" s="29"/>
      <c r="G50" s="29"/>
      <c r="H50" s="29"/>
      <c r="I50" s="29"/>
    </row>
    <row r="51" spans="2:29" x14ac:dyDescent="0.2">
      <c r="B51" s="43" t="s">
        <v>24</v>
      </c>
      <c r="C51" s="42"/>
      <c r="D51" s="44" t="s">
        <v>25</v>
      </c>
      <c r="E51" s="29"/>
      <c r="F51" s="29"/>
      <c r="G51" s="29"/>
      <c r="H51" s="29"/>
      <c r="I51" s="29"/>
    </row>
    <row r="52" spans="2:29" x14ac:dyDescent="0.2">
      <c r="B52" s="28"/>
      <c r="C52" s="42"/>
      <c r="D52" s="45" t="s">
        <v>32</v>
      </c>
      <c r="E52" s="29"/>
      <c r="F52" s="29"/>
      <c r="G52" s="29"/>
      <c r="H52" s="29"/>
      <c r="I52" s="29"/>
    </row>
    <row r="53" spans="2:29" x14ac:dyDescent="0.2">
      <c r="B53" s="28"/>
      <c r="C53" s="42"/>
      <c r="D53" s="29"/>
      <c r="E53" s="29"/>
      <c r="F53" s="187">
        <v>1</v>
      </c>
      <c r="G53" s="187">
        <f>F53+1</f>
        <v>2</v>
      </c>
      <c r="H53" s="187">
        <f t="shared" ref="H53:AC53" si="3">G53+1</f>
        <v>3</v>
      </c>
      <c r="I53" s="187">
        <f t="shared" si="3"/>
        <v>4</v>
      </c>
      <c r="J53" s="187">
        <f t="shared" si="3"/>
        <v>5</v>
      </c>
      <c r="K53" s="187">
        <f t="shared" si="3"/>
        <v>6</v>
      </c>
      <c r="L53" s="187">
        <f t="shared" si="3"/>
        <v>7</v>
      </c>
      <c r="M53" s="187">
        <f t="shared" si="3"/>
        <v>8</v>
      </c>
      <c r="N53" s="187">
        <f t="shared" si="3"/>
        <v>9</v>
      </c>
      <c r="O53" s="187">
        <f t="shared" si="3"/>
        <v>10</v>
      </c>
      <c r="P53" s="187">
        <f t="shared" si="3"/>
        <v>11</v>
      </c>
      <c r="Q53" s="187">
        <f t="shared" si="3"/>
        <v>12</v>
      </c>
      <c r="R53" s="187">
        <f t="shared" si="3"/>
        <v>13</v>
      </c>
      <c r="S53" s="187">
        <f t="shared" si="3"/>
        <v>14</v>
      </c>
      <c r="T53" s="187">
        <f t="shared" si="3"/>
        <v>15</v>
      </c>
      <c r="U53" s="187">
        <f t="shared" si="3"/>
        <v>16</v>
      </c>
      <c r="V53" s="187">
        <f t="shared" si="3"/>
        <v>17</v>
      </c>
      <c r="W53" s="187">
        <f t="shared" si="3"/>
        <v>18</v>
      </c>
      <c r="X53" s="187">
        <f t="shared" si="3"/>
        <v>19</v>
      </c>
      <c r="Y53" s="187">
        <f t="shared" si="3"/>
        <v>20</v>
      </c>
      <c r="Z53" s="187">
        <f t="shared" si="3"/>
        <v>21</v>
      </c>
      <c r="AA53" s="187">
        <f t="shared" si="3"/>
        <v>22</v>
      </c>
      <c r="AB53" s="187">
        <f t="shared" si="3"/>
        <v>23</v>
      </c>
      <c r="AC53" s="187">
        <f t="shared" si="3"/>
        <v>24</v>
      </c>
    </row>
    <row r="54" spans="2:29" x14ac:dyDescent="0.2">
      <c r="B54" s="46" t="s">
        <v>26</v>
      </c>
      <c r="C54" s="47"/>
      <c r="D54" s="108"/>
      <c r="E54" s="29"/>
      <c r="F54" s="190"/>
      <c r="G54" s="190"/>
      <c r="H54" s="190"/>
      <c r="I54" s="190"/>
      <c r="J54" s="190"/>
      <c r="K54" s="190"/>
      <c r="L54" s="190"/>
      <c r="M54" s="190"/>
      <c r="N54" s="190"/>
      <c r="O54" s="190"/>
      <c r="P54" s="190"/>
      <c r="Q54" s="190"/>
      <c r="R54" s="190"/>
      <c r="S54" s="190"/>
      <c r="T54" s="190"/>
      <c r="U54" s="190"/>
      <c r="V54" s="190"/>
      <c r="W54" s="190"/>
      <c r="X54" s="190"/>
      <c r="Y54" s="190"/>
      <c r="Z54" s="190"/>
      <c r="AA54" s="190"/>
      <c r="AB54" s="190"/>
      <c r="AC54" s="190"/>
    </row>
    <row r="55" spans="2:29" x14ac:dyDescent="0.2">
      <c r="B55" s="49" t="s">
        <v>405</v>
      </c>
      <c r="C55" s="48"/>
      <c r="D55" s="108"/>
      <c r="E55" s="29"/>
      <c r="F55" s="190"/>
      <c r="G55" s="190"/>
      <c r="H55" s="190"/>
      <c r="I55" s="190"/>
      <c r="J55" s="190"/>
      <c r="K55" s="190"/>
      <c r="L55" s="190"/>
      <c r="M55" s="190"/>
      <c r="N55" s="190"/>
      <c r="O55" s="190"/>
      <c r="P55" s="190"/>
      <c r="Q55" s="190"/>
      <c r="R55" s="190"/>
      <c r="S55" s="190"/>
      <c r="T55" s="190"/>
      <c r="U55" s="190"/>
      <c r="V55" s="190"/>
      <c r="W55" s="190"/>
      <c r="X55" s="190"/>
      <c r="Y55" s="190"/>
      <c r="Z55" s="190"/>
      <c r="AA55" s="190"/>
      <c r="AB55" s="190"/>
      <c r="AC55" s="190"/>
    </row>
    <row r="56" spans="2:29" x14ac:dyDescent="0.2">
      <c r="B56" s="49" t="s">
        <v>411</v>
      </c>
      <c r="C56" s="48"/>
      <c r="D56" s="108"/>
      <c r="E56" s="29"/>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row>
    <row r="57" spans="2:29" x14ac:dyDescent="0.2">
      <c r="B57" s="49" t="s">
        <v>409</v>
      </c>
      <c r="C57" s="48"/>
      <c r="D57" s="108"/>
      <c r="E57" s="29"/>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row>
    <row r="58" spans="2:29" x14ac:dyDescent="0.2">
      <c r="B58" s="152" t="s">
        <v>12</v>
      </c>
      <c r="C58" s="47"/>
      <c r="D58" s="108"/>
      <c r="E58" s="29"/>
      <c r="F58" s="190"/>
      <c r="G58" s="190"/>
      <c r="H58" s="190"/>
      <c r="I58" s="190"/>
      <c r="J58" s="190"/>
      <c r="K58" s="190"/>
      <c r="L58" s="190"/>
      <c r="M58" s="190"/>
      <c r="N58" s="190"/>
      <c r="O58" s="190"/>
      <c r="P58" s="190"/>
      <c r="Q58" s="190"/>
      <c r="R58" s="190"/>
      <c r="S58" s="190"/>
      <c r="T58" s="190"/>
      <c r="U58" s="190"/>
      <c r="V58" s="190"/>
      <c r="W58" s="190"/>
      <c r="X58" s="190"/>
      <c r="Y58" s="190"/>
      <c r="Z58" s="190"/>
      <c r="AA58" s="190"/>
      <c r="AB58" s="190"/>
      <c r="AC58" s="190"/>
    </row>
    <row r="59" spans="2:29" x14ac:dyDescent="0.2">
      <c r="B59" s="272" t="str">
        <f>B22</f>
        <v>Otros (especifique)</v>
      </c>
      <c r="C59" s="273"/>
      <c r="D59" s="108"/>
      <c r="E59" s="29"/>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row>
    <row r="60" spans="2:29" x14ac:dyDescent="0.2">
      <c r="B60" s="50"/>
      <c r="C60" s="51" t="s">
        <v>21</v>
      </c>
      <c r="D60" s="156"/>
      <c r="E60" s="29"/>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row>
    <row r="61" spans="2:29" x14ac:dyDescent="0.2">
      <c r="B61" s="28"/>
      <c r="C61" s="42"/>
      <c r="D61" s="29"/>
      <c r="E61" s="29"/>
      <c r="F61" s="29"/>
      <c r="G61" s="29"/>
      <c r="H61" s="29"/>
      <c r="I61" s="29"/>
    </row>
    <row r="62" spans="2:29" x14ac:dyDescent="0.2">
      <c r="C62" s="42"/>
      <c r="D62" s="29"/>
      <c r="E62" s="29"/>
      <c r="F62" s="29"/>
      <c r="G62" s="29"/>
      <c r="H62" s="29"/>
      <c r="I62" s="29"/>
    </row>
    <row r="63" spans="2:29" x14ac:dyDescent="0.2">
      <c r="B63" s="43" t="s">
        <v>22</v>
      </c>
      <c r="D63" s="44" t="s">
        <v>54</v>
      </c>
    </row>
    <row r="64" spans="2:29" x14ac:dyDescent="0.2">
      <c r="D64" s="45" t="s">
        <v>32</v>
      </c>
    </row>
    <row r="65" spans="2:29" x14ac:dyDescent="0.2">
      <c r="B65" s="52" t="s">
        <v>23</v>
      </c>
      <c r="F65" s="187">
        <v>1</v>
      </c>
      <c r="G65" s="187">
        <f>F65+1</f>
        <v>2</v>
      </c>
      <c r="H65" s="187">
        <f t="shared" ref="H65:AC65" si="4">G65+1</f>
        <v>3</v>
      </c>
      <c r="I65" s="187">
        <f t="shared" si="4"/>
        <v>4</v>
      </c>
      <c r="J65" s="187">
        <f t="shared" si="4"/>
        <v>5</v>
      </c>
      <c r="K65" s="187">
        <f t="shared" si="4"/>
        <v>6</v>
      </c>
      <c r="L65" s="187">
        <f t="shared" si="4"/>
        <v>7</v>
      </c>
      <c r="M65" s="187">
        <f t="shared" si="4"/>
        <v>8</v>
      </c>
      <c r="N65" s="187">
        <f t="shared" si="4"/>
        <v>9</v>
      </c>
      <c r="O65" s="187">
        <f t="shared" si="4"/>
        <v>10</v>
      </c>
      <c r="P65" s="187">
        <f t="shared" si="4"/>
        <v>11</v>
      </c>
      <c r="Q65" s="187">
        <f t="shared" si="4"/>
        <v>12</v>
      </c>
      <c r="R65" s="187">
        <f t="shared" si="4"/>
        <v>13</v>
      </c>
      <c r="S65" s="187">
        <f t="shared" si="4"/>
        <v>14</v>
      </c>
      <c r="T65" s="187">
        <f t="shared" si="4"/>
        <v>15</v>
      </c>
      <c r="U65" s="187">
        <f t="shared" si="4"/>
        <v>16</v>
      </c>
      <c r="V65" s="187">
        <f t="shared" si="4"/>
        <v>17</v>
      </c>
      <c r="W65" s="187">
        <f t="shared" si="4"/>
        <v>18</v>
      </c>
      <c r="X65" s="187">
        <f t="shared" si="4"/>
        <v>19</v>
      </c>
      <c r="Y65" s="187">
        <f t="shared" si="4"/>
        <v>20</v>
      </c>
      <c r="Z65" s="187">
        <f t="shared" si="4"/>
        <v>21</v>
      </c>
      <c r="AA65" s="187">
        <f t="shared" si="4"/>
        <v>22</v>
      </c>
      <c r="AB65" s="187">
        <f t="shared" si="4"/>
        <v>23</v>
      </c>
      <c r="AC65" s="187">
        <f t="shared" si="4"/>
        <v>24</v>
      </c>
    </row>
    <row r="66" spans="2:29" x14ac:dyDescent="0.2">
      <c r="B66" s="46" t="s">
        <v>5</v>
      </c>
      <c r="C66" s="47"/>
      <c r="D66" s="108"/>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row>
    <row r="67" spans="2:29" x14ac:dyDescent="0.2">
      <c r="B67" s="46" t="s">
        <v>6</v>
      </c>
      <c r="C67" s="47"/>
      <c r="D67" s="108"/>
      <c r="F67" s="190"/>
      <c r="G67" s="190"/>
      <c r="H67" s="190"/>
      <c r="I67" s="190"/>
      <c r="J67" s="190"/>
      <c r="K67" s="190"/>
      <c r="L67" s="190"/>
      <c r="M67" s="190"/>
      <c r="N67" s="190"/>
      <c r="O67" s="190"/>
      <c r="P67" s="190"/>
      <c r="Q67" s="190"/>
      <c r="R67" s="190"/>
      <c r="S67" s="190"/>
      <c r="T67" s="190"/>
      <c r="U67" s="190"/>
      <c r="V67" s="190"/>
      <c r="W67" s="190"/>
      <c r="X67" s="190"/>
      <c r="Y67" s="190"/>
      <c r="Z67" s="190"/>
      <c r="AA67" s="190"/>
      <c r="AB67" s="190"/>
      <c r="AC67" s="190"/>
    </row>
    <row r="68" spans="2:29" x14ac:dyDescent="0.2">
      <c r="B68" s="46" t="s">
        <v>7</v>
      </c>
      <c r="C68" s="47"/>
      <c r="D68" s="108"/>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row>
    <row r="69" spans="2:29" x14ac:dyDescent="0.2">
      <c r="B69" s="46" t="s">
        <v>20</v>
      </c>
      <c r="C69" s="47"/>
      <c r="D69" s="108"/>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row>
    <row r="70" spans="2:29" x14ac:dyDescent="0.2">
      <c r="B70" s="46" t="s">
        <v>10</v>
      </c>
      <c r="C70" s="47"/>
      <c r="D70" s="108"/>
      <c r="F70" s="190"/>
      <c r="G70" s="190"/>
      <c r="H70" s="190"/>
      <c r="I70" s="190"/>
      <c r="J70" s="190"/>
      <c r="K70" s="190"/>
      <c r="L70" s="190"/>
      <c r="M70" s="190"/>
      <c r="N70" s="190"/>
      <c r="O70" s="190"/>
      <c r="P70" s="190"/>
      <c r="Q70" s="190"/>
      <c r="R70" s="190"/>
      <c r="S70" s="190"/>
      <c r="T70" s="190"/>
      <c r="U70" s="190"/>
      <c r="V70" s="190"/>
      <c r="W70" s="190"/>
      <c r="X70" s="190"/>
      <c r="Y70" s="190"/>
      <c r="Z70" s="190"/>
      <c r="AA70" s="190"/>
      <c r="AB70" s="190"/>
      <c r="AC70" s="190"/>
    </row>
    <row r="71" spans="2:29" x14ac:dyDescent="0.2">
      <c r="B71" s="154" t="str">
        <f>B34</f>
        <v>Otros (especifique)</v>
      </c>
      <c r="C71" s="155"/>
      <c r="D71" s="108"/>
      <c r="E71" s="29"/>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row>
    <row r="72" spans="2:29" x14ac:dyDescent="0.2">
      <c r="B72" s="50"/>
      <c r="C72" s="51" t="s">
        <v>21</v>
      </c>
      <c r="D72" s="156"/>
      <c r="F72" s="274"/>
      <c r="G72" s="274"/>
      <c r="H72" s="274"/>
      <c r="I72" s="274"/>
      <c r="J72" s="274"/>
      <c r="K72" s="274"/>
      <c r="L72" s="274"/>
      <c r="M72" s="274"/>
      <c r="N72" s="274"/>
      <c r="O72" s="274"/>
      <c r="P72" s="274"/>
      <c r="Q72" s="274"/>
      <c r="R72" s="274"/>
      <c r="S72" s="274"/>
      <c r="T72" s="274"/>
      <c r="U72" s="274"/>
      <c r="V72" s="274"/>
      <c r="W72" s="274"/>
      <c r="X72" s="274"/>
      <c r="Y72" s="274"/>
      <c r="Z72" s="274"/>
      <c r="AA72" s="274"/>
      <c r="AB72" s="274"/>
      <c r="AC72" s="274"/>
    </row>
    <row r="74" spans="2:29" x14ac:dyDescent="0.2">
      <c r="B74" s="52" t="s">
        <v>27</v>
      </c>
    </row>
    <row r="75" spans="2:29" x14ac:dyDescent="0.2">
      <c r="B75" s="46" t="s">
        <v>406</v>
      </c>
      <c r="C75" s="47"/>
      <c r="D75" s="108"/>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row>
    <row r="76" spans="2:29" x14ac:dyDescent="0.2">
      <c r="B76" s="46" t="s">
        <v>30</v>
      </c>
      <c r="C76" s="47"/>
      <c r="D76" s="108"/>
      <c r="F76" s="190"/>
      <c r="G76" s="190"/>
      <c r="H76" s="190"/>
      <c r="I76" s="190"/>
      <c r="J76" s="190"/>
      <c r="K76" s="190"/>
      <c r="L76" s="190"/>
      <c r="M76" s="190"/>
      <c r="N76" s="190"/>
      <c r="O76" s="190"/>
      <c r="P76" s="190"/>
      <c r="Q76" s="190"/>
      <c r="R76" s="190"/>
      <c r="S76" s="190"/>
      <c r="T76" s="190"/>
      <c r="U76" s="190"/>
      <c r="V76" s="190"/>
      <c r="W76" s="190"/>
      <c r="X76" s="190"/>
      <c r="Y76" s="190"/>
      <c r="Z76" s="190"/>
      <c r="AA76" s="190"/>
      <c r="AB76" s="190"/>
      <c r="AC76" s="190"/>
    </row>
    <row r="77" spans="2:29" x14ac:dyDescent="0.2">
      <c r="B77" s="46" t="s">
        <v>31</v>
      </c>
      <c r="C77" s="47"/>
      <c r="D77" s="108"/>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90"/>
    </row>
    <row r="78" spans="2:29" x14ac:dyDescent="0.2">
      <c r="B78" s="46" t="s">
        <v>410</v>
      </c>
      <c r="C78" s="47"/>
      <c r="D78" s="108"/>
      <c r="F78" s="190"/>
      <c r="G78" s="190"/>
      <c r="H78" s="190"/>
      <c r="I78" s="190"/>
      <c r="J78" s="190"/>
      <c r="K78" s="190"/>
      <c r="L78" s="190"/>
      <c r="M78" s="190"/>
      <c r="N78" s="190"/>
      <c r="O78" s="190"/>
      <c r="P78" s="190"/>
      <c r="Q78" s="190"/>
      <c r="R78" s="190"/>
      <c r="S78" s="190"/>
      <c r="T78" s="190"/>
      <c r="U78" s="190"/>
      <c r="V78" s="190"/>
      <c r="W78" s="190"/>
      <c r="X78" s="190"/>
      <c r="Y78" s="190"/>
      <c r="Z78" s="190"/>
      <c r="AA78" s="190"/>
      <c r="AB78" s="190"/>
      <c r="AC78" s="190"/>
    </row>
    <row r="79" spans="2:29" x14ac:dyDescent="0.2">
      <c r="B79" s="46" t="s">
        <v>408</v>
      </c>
      <c r="C79" s="47"/>
      <c r="D79" s="108"/>
      <c r="F79" s="190"/>
      <c r="G79" s="190"/>
      <c r="H79" s="190"/>
      <c r="I79" s="190"/>
      <c r="J79" s="190"/>
      <c r="K79" s="190"/>
      <c r="L79" s="190"/>
      <c r="M79" s="190"/>
      <c r="N79" s="190"/>
      <c r="O79" s="190"/>
      <c r="P79" s="190"/>
      <c r="Q79" s="190"/>
      <c r="R79" s="190"/>
      <c r="S79" s="190"/>
      <c r="T79" s="190"/>
      <c r="U79" s="190"/>
      <c r="V79" s="190"/>
      <c r="W79" s="190"/>
      <c r="X79" s="190"/>
      <c r="Y79" s="190"/>
      <c r="Z79" s="190"/>
      <c r="AA79" s="190"/>
      <c r="AB79" s="190"/>
      <c r="AC79" s="190"/>
    </row>
    <row r="80" spans="2:29" x14ac:dyDescent="0.2">
      <c r="B80" s="46" t="s">
        <v>29</v>
      </c>
      <c r="C80" s="47"/>
      <c r="D80" s="108"/>
      <c r="F80" s="190"/>
      <c r="G80" s="190"/>
      <c r="H80" s="190"/>
      <c r="I80" s="190"/>
      <c r="J80" s="190"/>
      <c r="K80" s="190"/>
      <c r="L80" s="190"/>
      <c r="M80" s="190"/>
      <c r="N80" s="190"/>
      <c r="O80" s="190"/>
      <c r="P80" s="190"/>
      <c r="Q80" s="190"/>
      <c r="R80" s="190"/>
      <c r="S80" s="190"/>
      <c r="T80" s="190"/>
      <c r="U80" s="190"/>
      <c r="V80" s="190"/>
      <c r="W80" s="190"/>
      <c r="X80" s="190"/>
      <c r="Y80" s="190"/>
      <c r="Z80" s="190"/>
      <c r="AA80" s="190"/>
      <c r="AB80" s="190"/>
      <c r="AC80" s="190"/>
    </row>
    <row r="81" spans="2:29" x14ac:dyDescent="0.2">
      <c r="B81" s="154" t="str">
        <f>B44</f>
        <v>Otros (especifique)</v>
      </c>
      <c r="C81" s="155"/>
      <c r="D81" s="108"/>
      <c r="F81" s="190"/>
      <c r="G81" s="190"/>
      <c r="H81" s="190"/>
      <c r="I81" s="190"/>
      <c r="J81" s="190"/>
      <c r="K81" s="190"/>
      <c r="L81" s="190"/>
      <c r="M81" s="190"/>
      <c r="N81" s="190"/>
      <c r="O81" s="190"/>
      <c r="P81" s="190"/>
      <c r="Q81" s="190"/>
      <c r="R81" s="190"/>
      <c r="S81" s="190"/>
      <c r="T81" s="190"/>
      <c r="U81" s="190"/>
      <c r="V81" s="190"/>
      <c r="W81" s="190"/>
      <c r="X81" s="190"/>
      <c r="Y81" s="190"/>
      <c r="Z81" s="190"/>
      <c r="AA81" s="190"/>
      <c r="AB81" s="190"/>
      <c r="AC81" s="190"/>
    </row>
    <row r="82" spans="2:29" x14ac:dyDescent="0.2">
      <c r="B82" s="50"/>
      <c r="C82" s="51" t="s">
        <v>21</v>
      </c>
      <c r="D82" s="156"/>
      <c r="F82" s="274"/>
      <c r="G82" s="274"/>
      <c r="H82" s="274"/>
      <c r="I82" s="274"/>
      <c r="J82" s="274"/>
      <c r="K82" s="274"/>
      <c r="L82" s="274"/>
      <c r="M82" s="274"/>
      <c r="N82" s="274"/>
      <c r="O82" s="274"/>
      <c r="P82" s="274"/>
      <c r="Q82" s="274"/>
      <c r="R82" s="274"/>
      <c r="S82" s="274"/>
      <c r="T82" s="274"/>
      <c r="U82" s="274"/>
      <c r="V82" s="274"/>
      <c r="W82" s="274"/>
      <c r="X82" s="274"/>
      <c r="Y82" s="274"/>
      <c r="Z82" s="274"/>
      <c r="AA82" s="274"/>
      <c r="AB82" s="274"/>
      <c r="AC82" s="274"/>
    </row>
    <row r="84" spans="2:29" ht="35.25" customHeight="1" x14ac:dyDescent="0.2">
      <c r="B84" s="545" t="s">
        <v>356</v>
      </c>
      <c r="C84" s="545"/>
      <c r="D84" s="545"/>
      <c r="E84" s="545"/>
      <c r="F84" s="545"/>
      <c r="G84" s="545"/>
      <c r="H84" s="545"/>
      <c r="I84" s="545"/>
    </row>
  </sheetData>
  <mergeCells count="3">
    <mergeCell ref="C8:G8"/>
    <mergeCell ref="C11:L11"/>
    <mergeCell ref="B84:I84"/>
  </mergeCells>
  <conditionalFormatting sqref="F17:AC22 F29:AC34">
    <cfRule type="cellIs" dxfId="61" priority="35" operator="equal">
      <formula>0</formula>
    </cfRule>
  </conditionalFormatting>
  <conditionalFormatting sqref="F23:AC23">
    <cfRule type="cellIs" dxfId="60" priority="32" operator="equal">
      <formula>0</formula>
    </cfRule>
  </conditionalFormatting>
  <conditionalFormatting sqref="F38:AC44">
    <cfRule type="cellIs" dxfId="59" priority="22" operator="equal">
      <formula>0</formula>
    </cfRule>
  </conditionalFormatting>
  <conditionalFormatting sqref="F54:AC59 F66:AC71">
    <cfRule type="cellIs" dxfId="58" priority="19" operator="equal">
      <formula>0</formula>
    </cfRule>
  </conditionalFormatting>
  <conditionalFormatting sqref="F35:AC35">
    <cfRule type="cellIs" dxfId="57" priority="12" operator="equal">
      <formula>0</formula>
    </cfRule>
  </conditionalFormatting>
  <conditionalFormatting sqref="F45">
    <cfRule type="cellIs" dxfId="56" priority="11" operator="equal">
      <formula>0</formula>
    </cfRule>
  </conditionalFormatting>
  <conditionalFormatting sqref="G45:AC45">
    <cfRule type="cellIs" dxfId="55" priority="10" operator="equal">
      <formula>0</formula>
    </cfRule>
  </conditionalFormatting>
  <conditionalFormatting sqref="F60">
    <cfRule type="cellIs" dxfId="54" priority="9" operator="equal">
      <formula>0</formula>
    </cfRule>
  </conditionalFormatting>
  <conditionalFormatting sqref="G60:AC60">
    <cfRule type="cellIs" dxfId="53" priority="8" operator="equal">
      <formula>0</formula>
    </cfRule>
  </conditionalFormatting>
  <conditionalFormatting sqref="F72">
    <cfRule type="cellIs" dxfId="52" priority="7" operator="equal">
      <formula>0</formula>
    </cfRule>
  </conditionalFormatting>
  <conditionalFormatting sqref="G82:AC82">
    <cfRule type="cellIs" dxfId="51" priority="4" operator="equal">
      <formula>0</formula>
    </cfRule>
  </conditionalFormatting>
  <conditionalFormatting sqref="F82">
    <cfRule type="cellIs" dxfId="50" priority="5" operator="equal">
      <formula>0</formula>
    </cfRule>
  </conditionalFormatting>
  <conditionalFormatting sqref="G72:AC72">
    <cfRule type="cellIs" dxfId="49" priority="2" operator="equal">
      <formula>0</formula>
    </cfRule>
  </conditionalFormatting>
  <conditionalFormatting sqref="F75:AC81">
    <cfRule type="cellIs" dxfId="48" priority="1" operator="equal">
      <formula>0</formula>
    </cfRule>
  </conditionalFormatting>
  <pageMargins left="0.70866141732283472" right="0.70866141732283472" top="0.74803149606299213" bottom="0.74803149606299213" header="0.31496062992125984" footer="0.31496062992125984"/>
  <pageSetup scale="47" fitToWidth="8" orientation="landscape" r:id="rId1"/>
  <ignoredErrors>
    <ignoredError sqref="F23"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9"/>
  <sheetViews>
    <sheetView showGridLines="0" zoomScaleNormal="100" workbookViewId="0">
      <selection activeCell="C37" sqref="C37"/>
    </sheetView>
  </sheetViews>
  <sheetFormatPr baseColWidth="10" defaultColWidth="12.28515625" defaultRowHeight="11.25" x14ac:dyDescent="0.2"/>
  <cols>
    <col min="1" max="1" width="5.85546875" style="195" customWidth="1"/>
    <col min="2" max="2" width="6.28515625" style="195" customWidth="1"/>
    <col min="3" max="3" width="25.140625" style="195" customWidth="1"/>
    <col min="4" max="4" width="26" style="195" customWidth="1"/>
    <col min="5" max="5" width="10.28515625" style="210" customWidth="1"/>
    <col min="6" max="7" width="17.5703125" style="195" bestFit="1" customWidth="1"/>
    <col min="8" max="14" width="15.5703125" style="195" bestFit="1" customWidth="1"/>
    <col min="15" max="22" width="14.42578125" style="195" bestFit="1" customWidth="1"/>
    <col min="23" max="24" width="14.5703125" style="195" bestFit="1" customWidth="1"/>
    <col min="25" max="30" width="14.42578125" style="195" bestFit="1" customWidth="1"/>
    <col min="31" max="31" width="14" style="195" bestFit="1" customWidth="1"/>
    <col min="32" max="16384" width="12.28515625" style="195"/>
  </cols>
  <sheetData>
    <row r="1" spans="1:32" ht="12.75" x14ac:dyDescent="0.2">
      <c r="A1" s="212"/>
      <c r="B1" s="211"/>
      <c r="C1" s="41"/>
      <c r="D1" s="41"/>
      <c r="E1" s="41"/>
      <c r="F1" s="41"/>
      <c r="G1" s="226"/>
      <c r="H1" s="228"/>
      <c r="I1" s="211"/>
      <c r="J1" s="228"/>
      <c r="K1" s="211"/>
      <c r="L1" s="229"/>
      <c r="M1" s="229"/>
      <c r="N1" s="229"/>
      <c r="O1" s="229"/>
      <c r="P1" s="229"/>
      <c r="Q1" s="229"/>
      <c r="R1" s="229"/>
      <c r="S1" s="230"/>
      <c r="T1" s="227"/>
      <c r="U1" s="227"/>
      <c r="V1" s="231"/>
      <c r="W1" s="231"/>
      <c r="X1" s="231"/>
      <c r="Y1" s="232"/>
      <c r="Z1" s="227"/>
      <c r="AA1" s="231"/>
      <c r="AB1" s="229"/>
      <c r="AC1" s="225"/>
      <c r="AD1" s="225"/>
      <c r="AE1" s="225"/>
      <c r="AF1" s="234"/>
    </row>
    <row r="2" spans="1:32" ht="15" x14ac:dyDescent="0.25">
      <c r="A2" s="213"/>
      <c r="B2" s="40"/>
      <c r="C2" s="88" t="str">
        <f>'PE-4'!$C$2</f>
        <v xml:space="preserve">Concurso Público Internacional Mixto No. </v>
      </c>
      <c r="D2" s="56"/>
      <c r="E2" s="56"/>
      <c r="F2" s="56"/>
      <c r="G2" s="214"/>
      <c r="H2" s="217"/>
      <c r="I2" s="214"/>
      <c r="J2" s="217"/>
      <c r="K2" s="214"/>
      <c r="L2" s="218"/>
      <c r="M2" s="218"/>
      <c r="N2" s="218"/>
      <c r="O2" s="218"/>
      <c r="P2" s="218"/>
      <c r="Q2" s="218"/>
      <c r="R2" s="218"/>
      <c r="S2" s="218"/>
      <c r="T2" s="215"/>
      <c r="U2" s="215"/>
      <c r="V2" s="218"/>
      <c r="W2" s="218"/>
      <c r="X2" s="218"/>
      <c r="Y2" s="218"/>
      <c r="Z2" s="215"/>
      <c r="AA2" s="218"/>
      <c r="AB2" s="218"/>
      <c r="AC2" s="215"/>
      <c r="AD2" s="215"/>
      <c r="AE2" s="218"/>
      <c r="AF2" s="216"/>
    </row>
    <row r="3" spans="1:32" ht="15" x14ac:dyDescent="0.25">
      <c r="A3" s="213"/>
      <c r="B3" s="40"/>
      <c r="C3" s="89"/>
      <c r="D3" s="37"/>
      <c r="E3" s="36"/>
      <c r="F3" s="36"/>
      <c r="G3" s="217"/>
      <c r="H3" s="226"/>
      <c r="I3" s="212"/>
      <c r="J3" s="226"/>
      <c r="K3" s="212"/>
      <c r="L3" s="221"/>
      <c r="M3" s="221"/>
      <c r="N3" s="221"/>
      <c r="O3" s="221"/>
      <c r="P3" s="221"/>
      <c r="Q3" s="221"/>
      <c r="R3" s="221"/>
      <c r="S3" s="221"/>
      <c r="T3" s="233"/>
      <c r="U3" s="233"/>
      <c r="V3" s="221"/>
      <c r="W3" s="221"/>
      <c r="X3" s="221"/>
      <c r="Y3" s="221"/>
      <c r="Z3" s="233"/>
      <c r="AA3" s="221"/>
      <c r="AB3" s="221"/>
      <c r="AC3" s="233"/>
      <c r="AD3" s="233"/>
      <c r="AE3" s="233"/>
      <c r="AF3" s="216"/>
    </row>
    <row r="4" spans="1:32" ht="15" x14ac:dyDescent="0.25">
      <c r="A4" s="213"/>
      <c r="B4" s="40"/>
      <c r="C4" s="88" t="str">
        <f>'PE-4'!$C$4</f>
        <v>Proyecto de Construcción del Hospital General de Zona de 144 camas, en Bahía de Banderas, Nayarit</v>
      </c>
      <c r="D4" s="56"/>
      <c r="E4" s="56"/>
      <c r="F4" s="56"/>
      <c r="G4" s="211"/>
      <c r="H4" s="217"/>
      <c r="I4" s="214"/>
      <c r="J4" s="217"/>
      <c r="K4" s="214"/>
      <c r="L4" s="218"/>
      <c r="M4" s="218"/>
      <c r="N4" s="218"/>
      <c r="O4" s="218"/>
      <c r="P4" s="218"/>
      <c r="Q4" s="218"/>
      <c r="R4" s="218"/>
      <c r="S4" s="221"/>
      <c r="T4" s="233"/>
      <c r="U4" s="225"/>
      <c r="V4" s="229"/>
      <c r="W4" s="229"/>
      <c r="X4" s="229"/>
      <c r="Y4" s="229"/>
      <c r="Z4" s="225"/>
      <c r="AA4" s="229"/>
      <c r="AB4" s="229"/>
      <c r="AC4" s="225"/>
      <c r="AD4" s="225"/>
      <c r="AE4" s="225"/>
    </row>
    <row r="5" spans="1:32" ht="12.75" x14ac:dyDescent="0.2">
      <c r="A5" s="214"/>
      <c r="B5" s="37"/>
      <c r="C5" s="37"/>
      <c r="D5" s="37"/>
      <c r="E5" s="36"/>
      <c r="F5" s="36"/>
      <c r="G5" s="214"/>
      <c r="H5" s="226"/>
      <c r="I5" s="212"/>
      <c r="J5" s="226"/>
      <c r="K5" s="212"/>
      <c r="L5" s="221"/>
      <c r="M5" s="221"/>
      <c r="N5" s="221"/>
      <c r="O5" s="221"/>
      <c r="P5" s="221"/>
      <c r="Q5" s="221"/>
      <c r="R5" s="218"/>
      <c r="S5" s="218"/>
      <c r="T5" s="215"/>
      <c r="U5" s="218"/>
      <c r="V5" s="218"/>
      <c r="W5" s="218"/>
      <c r="X5" s="218"/>
      <c r="Y5" s="218"/>
      <c r="Z5" s="215"/>
      <c r="AA5" s="218"/>
      <c r="AB5" s="218"/>
      <c r="AC5" s="215"/>
      <c r="AD5" s="215"/>
      <c r="AE5" s="215"/>
      <c r="AF5" s="215"/>
    </row>
    <row r="6" spans="1:32" ht="12.75" x14ac:dyDescent="0.2">
      <c r="A6" s="213"/>
      <c r="B6" s="80" t="s">
        <v>249</v>
      </c>
      <c r="C6" s="79"/>
      <c r="D6" s="79"/>
      <c r="E6" s="79"/>
      <c r="F6" s="79"/>
      <c r="G6" s="214"/>
      <c r="H6" s="217"/>
      <c r="I6" s="217"/>
      <c r="J6" s="217"/>
      <c r="K6" s="214"/>
      <c r="L6" s="218"/>
      <c r="M6" s="218"/>
      <c r="N6" s="218"/>
      <c r="O6" s="218"/>
      <c r="P6" s="218"/>
      <c r="Q6" s="218"/>
      <c r="R6" s="218"/>
      <c r="S6" s="218"/>
      <c r="T6" s="215"/>
      <c r="U6" s="233"/>
      <c r="V6" s="229"/>
      <c r="W6" s="229"/>
      <c r="X6" s="229"/>
      <c r="Y6" s="229"/>
      <c r="Z6" s="225"/>
      <c r="AA6" s="229"/>
      <c r="AB6" s="229"/>
      <c r="AC6" s="225"/>
      <c r="AD6" s="225"/>
      <c r="AE6" s="225"/>
    </row>
    <row r="7" spans="1:32" ht="12.75" x14ac:dyDescent="0.2">
      <c r="A7" s="213"/>
      <c r="B7" s="81"/>
      <c r="C7" s="79"/>
      <c r="D7" s="79"/>
      <c r="E7" s="79"/>
      <c r="F7" s="79"/>
      <c r="G7" s="214"/>
      <c r="H7" s="217"/>
      <c r="I7" s="211"/>
      <c r="J7" s="228"/>
      <c r="K7" s="211"/>
      <c r="L7" s="229"/>
      <c r="M7" s="229"/>
      <c r="N7" s="229"/>
      <c r="O7" s="229"/>
      <c r="P7" s="229"/>
      <c r="Q7" s="229"/>
      <c r="R7" s="229"/>
      <c r="S7" s="229"/>
      <c r="T7" s="225"/>
      <c r="U7" s="225"/>
      <c r="V7" s="218"/>
      <c r="W7" s="218"/>
      <c r="X7" s="218"/>
      <c r="Y7" s="218"/>
      <c r="Z7" s="215"/>
      <c r="AA7" s="218"/>
      <c r="AB7" s="218"/>
      <c r="AC7" s="215"/>
      <c r="AD7" s="215"/>
      <c r="AE7" s="215"/>
      <c r="AF7" s="215"/>
    </row>
    <row r="8" spans="1:32" ht="12.75" x14ac:dyDescent="0.2">
      <c r="A8" s="214"/>
      <c r="B8" s="62" t="s">
        <v>0</v>
      </c>
      <c r="C8" s="517"/>
      <c r="D8" s="518"/>
      <c r="E8" s="518"/>
      <c r="F8" s="518"/>
      <c r="G8" s="519"/>
      <c r="H8" s="217"/>
      <c r="I8" s="217"/>
      <c r="J8" s="217"/>
      <c r="K8" s="214"/>
      <c r="L8" s="218"/>
      <c r="M8" s="218"/>
      <c r="N8" s="218"/>
      <c r="O8" s="218"/>
      <c r="P8" s="218"/>
      <c r="Q8" s="218"/>
      <c r="R8" s="218"/>
      <c r="S8" s="218"/>
      <c r="T8" s="215"/>
      <c r="U8" s="215"/>
      <c r="V8" s="221"/>
      <c r="W8" s="221"/>
      <c r="X8" s="221"/>
      <c r="Y8" s="221"/>
      <c r="Z8" s="233"/>
      <c r="AA8" s="221"/>
      <c r="AB8" s="221"/>
      <c r="AC8" s="233"/>
      <c r="AD8" s="233"/>
      <c r="AE8" s="233"/>
      <c r="AF8" s="233"/>
    </row>
    <row r="9" spans="1:32" ht="12.75" x14ac:dyDescent="0.2">
      <c r="A9" s="214"/>
      <c r="B9" s="63" t="s">
        <v>1</v>
      </c>
      <c r="C9" s="242"/>
      <c r="D9" s="70" t="s">
        <v>129</v>
      </c>
      <c r="E9" s="78"/>
      <c r="F9" s="39"/>
      <c r="G9" s="39"/>
      <c r="H9" s="217"/>
      <c r="I9" s="211"/>
      <c r="J9" s="228"/>
      <c r="K9" s="211"/>
      <c r="L9" s="229"/>
      <c r="M9" s="229"/>
      <c r="N9" s="229"/>
      <c r="O9" s="229"/>
      <c r="P9" s="229"/>
      <c r="Q9" s="229"/>
      <c r="R9" s="229"/>
      <c r="S9" s="229"/>
      <c r="T9" s="225"/>
      <c r="U9" s="225"/>
      <c r="V9" s="229"/>
      <c r="W9" s="229"/>
      <c r="X9" s="229"/>
      <c r="Y9" s="229"/>
      <c r="Z9" s="225"/>
      <c r="AA9" s="229"/>
      <c r="AB9" s="229"/>
      <c r="AC9" s="225"/>
      <c r="AD9" s="225"/>
      <c r="AE9" s="225"/>
    </row>
    <row r="10" spans="1:32" ht="12.75" x14ac:dyDescent="0.2">
      <c r="A10" s="214"/>
      <c r="B10" s="217"/>
      <c r="C10" s="41"/>
      <c r="D10" s="217"/>
      <c r="E10" s="217"/>
      <c r="F10" s="217"/>
      <c r="G10" s="215"/>
      <c r="H10" s="217"/>
      <c r="I10" s="217"/>
      <c r="J10" s="217"/>
      <c r="K10" s="214"/>
      <c r="L10" s="218"/>
      <c r="M10" s="218"/>
      <c r="N10" s="218"/>
      <c r="O10" s="218"/>
      <c r="P10" s="218"/>
      <c r="Q10" s="218"/>
      <c r="R10" s="218"/>
      <c r="S10" s="218"/>
      <c r="T10" s="215"/>
      <c r="U10" s="215"/>
      <c r="V10" s="218"/>
      <c r="W10" s="218"/>
      <c r="X10" s="218"/>
      <c r="Y10" s="218"/>
      <c r="Z10" s="215"/>
      <c r="AA10" s="218"/>
      <c r="AB10" s="218"/>
      <c r="AC10" s="215"/>
      <c r="AD10" s="215"/>
      <c r="AE10" s="215"/>
      <c r="AF10" s="215"/>
    </row>
    <row r="11" spans="1:32" ht="66.75" customHeight="1" x14ac:dyDescent="0.2">
      <c r="A11" s="215"/>
      <c r="B11" s="218"/>
      <c r="C11" s="543" t="s">
        <v>416</v>
      </c>
      <c r="D11" s="544"/>
      <c r="E11" s="544"/>
      <c r="F11" s="544"/>
      <c r="G11" s="544"/>
      <c r="H11" s="544"/>
      <c r="I11" s="544"/>
      <c r="J11" s="381"/>
      <c r="K11" s="381"/>
      <c r="L11" s="381"/>
      <c r="M11" s="381"/>
      <c r="N11" s="381"/>
      <c r="O11" s="381"/>
      <c r="P11" s="304"/>
      <c r="R11" s="229"/>
      <c r="S11" s="229"/>
      <c r="T11" s="231"/>
      <c r="U11" s="225"/>
      <c r="V11" s="229"/>
      <c r="W11" s="229"/>
      <c r="X11" s="229"/>
      <c r="Y11" s="229"/>
      <c r="Z11" s="225"/>
      <c r="AA11" s="229"/>
      <c r="AB11" s="229"/>
      <c r="AC11" s="225"/>
      <c r="AD11" s="225"/>
      <c r="AE11" s="225"/>
    </row>
    <row r="12" spans="1:32" ht="10.5" customHeight="1" x14ac:dyDescent="0.2">
      <c r="A12" s="215"/>
      <c r="B12" s="218"/>
      <c r="C12" s="219"/>
      <c r="D12" s="220"/>
      <c r="E12" s="218"/>
      <c r="F12" s="224"/>
      <c r="G12" s="215"/>
      <c r="H12" s="371"/>
      <c r="I12" s="285"/>
      <c r="J12" s="285"/>
      <c r="K12" s="285"/>
      <c r="L12" s="285"/>
      <c r="M12" s="285"/>
      <c r="N12" s="285"/>
      <c r="O12" s="285"/>
      <c r="P12" s="305"/>
      <c r="R12" s="218"/>
      <c r="S12" s="218"/>
      <c r="T12" s="218"/>
      <c r="U12" s="215"/>
      <c r="V12" s="218"/>
      <c r="W12" s="218"/>
      <c r="X12" s="218"/>
      <c r="Y12" s="218"/>
      <c r="Z12" s="215"/>
      <c r="AA12" s="218"/>
      <c r="AB12" s="218"/>
      <c r="AC12" s="215"/>
      <c r="AD12" s="218"/>
      <c r="AE12" s="215"/>
      <c r="AF12" s="215"/>
    </row>
    <row r="13" spans="1:32" ht="12.75" x14ac:dyDescent="0.2">
      <c r="A13" s="215"/>
      <c r="B13" s="218"/>
      <c r="C13" s="221"/>
      <c r="D13" s="218"/>
      <c r="E13" s="218"/>
      <c r="F13" s="218"/>
      <c r="G13" s="218"/>
      <c r="H13" s="217"/>
      <c r="I13" s="218"/>
      <c r="J13" s="218"/>
      <c r="K13" s="218"/>
      <c r="L13" s="218"/>
      <c r="M13" s="218"/>
      <c r="N13" s="218"/>
      <c r="O13" s="218"/>
      <c r="P13" s="218"/>
      <c r="Q13" s="218"/>
      <c r="R13" s="218"/>
      <c r="S13" s="218"/>
      <c r="T13" s="218"/>
      <c r="U13" s="215"/>
      <c r="V13" s="218"/>
      <c r="W13" s="218"/>
      <c r="X13" s="218"/>
      <c r="Y13" s="218"/>
      <c r="Z13" s="215"/>
      <c r="AA13" s="218"/>
      <c r="AB13" s="218"/>
      <c r="AC13" s="215"/>
      <c r="AD13" s="215"/>
      <c r="AE13" s="218"/>
      <c r="AF13" s="216"/>
    </row>
    <row r="14" spans="1:32" s="194" customFormat="1" ht="12.75" x14ac:dyDescent="0.2">
      <c r="A14" s="215"/>
      <c r="B14" s="216"/>
      <c r="C14" s="43" t="s">
        <v>199</v>
      </c>
      <c r="D14" s="43"/>
      <c r="E14" s="218"/>
      <c r="F14" s="191" t="s">
        <v>175</v>
      </c>
      <c r="G14" s="211"/>
      <c r="H14" s="228"/>
      <c r="I14" s="211"/>
      <c r="J14" s="228"/>
      <c r="K14" s="211"/>
      <c r="L14" s="217"/>
      <c r="M14" s="226"/>
      <c r="N14" s="217"/>
      <c r="O14" s="226"/>
      <c r="P14" s="226"/>
      <c r="Q14" s="217"/>
      <c r="R14" s="217"/>
      <c r="S14" s="226"/>
      <c r="T14" s="217"/>
      <c r="U14" s="214"/>
      <c r="V14" s="217"/>
      <c r="W14" s="217"/>
      <c r="X14" s="217"/>
      <c r="Y14" s="217"/>
      <c r="Z14" s="214"/>
      <c r="AA14" s="217"/>
      <c r="AB14" s="217"/>
      <c r="AC14" s="214"/>
      <c r="AD14" s="214"/>
      <c r="AE14" s="226"/>
      <c r="AF14" s="235"/>
    </row>
    <row r="15" spans="1:32" s="194" customFormat="1" ht="12.75" x14ac:dyDescent="0.2">
      <c r="C15" s="195"/>
      <c r="D15" s="195"/>
      <c r="E15" s="195"/>
      <c r="F15" s="431" t="s">
        <v>376</v>
      </c>
      <c r="G15" s="218"/>
      <c r="H15" s="218"/>
      <c r="I15" s="215"/>
      <c r="J15" s="218"/>
      <c r="K15" s="215"/>
      <c r="L15" s="218"/>
      <c r="M15" s="221"/>
      <c r="N15" s="218"/>
      <c r="O15" s="221"/>
      <c r="P15" s="221"/>
      <c r="Q15" s="218"/>
      <c r="R15" s="218"/>
      <c r="S15" s="221"/>
      <c r="T15" s="218"/>
      <c r="U15" s="215"/>
      <c r="V15" s="218"/>
      <c r="W15" s="218"/>
      <c r="X15" s="218"/>
      <c r="Y15" s="218"/>
      <c r="Z15" s="215"/>
      <c r="AA15" s="218"/>
      <c r="AB15" s="218"/>
      <c r="AC15" s="215"/>
      <c r="AD15" s="215"/>
      <c r="AE15" s="215"/>
    </row>
    <row r="16" spans="1:32" s="200" customFormat="1" x14ac:dyDescent="0.2">
      <c r="C16" s="195" t="s">
        <v>200</v>
      </c>
      <c r="D16" s="195"/>
      <c r="E16" s="199"/>
      <c r="F16" s="195"/>
    </row>
    <row r="17" spans="3:32" ht="12" x14ac:dyDescent="0.2">
      <c r="C17" s="195" t="s">
        <v>184</v>
      </c>
      <c r="E17" s="199"/>
      <c r="F17" s="275" t="s">
        <v>185</v>
      </c>
      <c r="G17" s="136">
        <v>1</v>
      </c>
      <c r="H17" s="136">
        <v>2</v>
      </c>
      <c r="I17" s="136">
        <v>3</v>
      </c>
      <c r="J17" s="136">
        <v>4</v>
      </c>
      <c r="K17" s="136">
        <v>5</v>
      </c>
      <c r="L17" s="136">
        <v>6</v>
      </c>
      <c r="M17" s="136">
        <v>7</v>
      </c>
      <c r="N17" s="136">
        <v>8</v>
      </c>
      <c r="O17" s="136">
        <v>9</v>
      </c>
      <c r="P17" s="136">
        <v>10</v>
      </c>
      <c r="Q17" s="136">
        <v>11</v>
      </c>
      <c r="R17" s="136">
        <v>12</v>
      </c>
      <c r="S17" s="136">
        <v>13</v>
      </c>
      <c r="T17" s="136">
        <v>14</v>
      </c>
      <c r="U17" s="136">
        <v>15</v>
      </c>
      <c r="V17" s="136">
        <v>16</v>
      </c>
      <c r="W17" s="136">
        <v>17</v>
      </c>
      <c r="X17" s="136">
        <v>18</v>
      </c>
      <c r="Y17" s="136">
        <v>19</v>
      </c>
      <c r="Z17" s="136">
        <v>20</v>
      </c>
      <c r="AA17" s="136">
        <v>21</v>
      </c>
      <c r="AB17" s="136">
        <v>22</v>
      </c>
      <c r="AC17" s="136">
        <v>23</v>
      </c>
      <c r="AD17" s="136">
        <v>24</v>
      </c>
      <c r="AE17" s="136">
        <v>25</v>
      </c>
      <c r="AF17" s="201"/>
    </row>
    <row r="18" spans="3:32" s="194" customFormat="1" x14ac:dyDescent="0.2">
      <c r="E18" s="236"/>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1"/>
    </row>
    <row r="19" spans="3:32" s="194" customFormat="1" ht="12.75" x14ac:dyDescent="0.2">
      <c r="C19" s="43" t="s">
        <v>24</v>
      </c>
      <c r="E19" s="236"/>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1"/>
    </row>
    <row r="20" spans="3:32" s="207" customFormat="1" ht="12" x14ac:dyDescent="0.2">
      <c r="C20" s="195" t="s">
        <v>187</v>
      </c>
      <c r="D20" s="195"/>
      <c r="F20" s="164">
        <f t="shared" ref="F20:F28" si="0">SUM(G20:AE20)</f>
        <v>0</v>
      </c>
      <c r="G20" s="330"/>
      <c r="H20" s="330"/>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06"/>
    </row>
    <row r="21" spans="3:32" s="207" customFormat="1" ht="12" x14ac:dyDescent="0.2">
      <c r="C21" s="223" t="s">
        <v>298</v>
      </c>
      <c r="D21" s="195"/>
      <c r="E21" s="199" t="s">
        <v>186</v>
      </c>
      <c r="F21" s="164">
        <f t="shared" si="0"/>
        <v>0</v>
      </c>
      <c r="G21" s="330"/>
      <c r="H21" s="330"/>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06"/>
    </row>
    <row r="22" spans="3:32" s="207" customFormat="1" ht="12" x14ac:dyDescent="0.2">
      <c r="C22" s="223" t="s">
        <v>299</v>
      </c>
      <c r="D22" s="195"/>
      <c r="E22" s="199" t="s">
        <v>186</v>
      </c>
      <c r="F22" s="164">
        <f t="shared" si="0"/>
        <v>0</v>
      </c>
      <c r="G22" s="330"/>
      <c r="H22" s="330"/>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06"/>
    </row>
    <row r="23" spans="3:32" s="207" customFormat="1" ht="12" x14ac:dyDescent="0.2">
      <c r="C23" s="223" t="s">
        <v>204</v>
      </c>
      <c r="D23" s="195"/>
      <c r="E23" s="199" t="s">
        <v>186</v>
      </c>
      <c r="F23" s="164">
        <f t="shared" si="0"/>
        <v>0</v>
      </c>
      <c r="G23" s="330"/>
      <c r="H23" s="330"/>
      <c r="I23" s="271"/>
      <c r="J23" s="271"/>
      <c r="K23" s="271"/>
      <c r="L23" s="271"/>
      <c r="M23" s="271"/>
      <c r="N23" s="271"/>
      <c r="O23" s="271"/>
      <c r="P23" s="271"/>
      <c r="Q23" s="271"/>
      <c r="R23" s="271"/>
      <c r="S23" s="271"/>
      <c r="T23" s="271"/>
      <c r="U23" s="271"/>
      <c r="V23" s="271"/>
      <c r="W23" s="271"/>
      <c r="X23" s="271"/>
      <c r="Y23" s="271"/>
      <c r="Z23" s="271"/>
      <c r="AA23" s="271"/>
      <c r="AB23" s="271"/>
      <c r="AC23" s="271"/>
      <c r="AD23" s="271"/>
      <c r="AE23" s="271"/>
      <c r="AF23" s="206"/>
    </row>
    <row r="24" spans="3:32" s="207" customFormat="1" ht="12" x14ac:dyDescent="0.2">
      <c r="C24" s="223" t="s">
        <v>203</v>
      </c>
      <c r="D24" s="195"/>
      <c r="E24" s="199" t="s">
        <v>186</v>
      </c>
      <c r="F24" s="164">
        <f t="shared" si="0"/>
        <v>0</v>
      </c>
      <c r="G24" s="330"/>
      <c r="H24" s="330"/>
      <c r="I24" s="271"/>
      <c r="J24" s="271"/>
      <c r="K24" s="271"/>
      <c r="L24" s="271"/>
      <c r="M24" s="271"/>
      <c r="N24" s="271"/>
      <c r="O24" s="271"/>
      <c r="P24" s="271"/>
      <c r="Q24" s="271"/>
      <c r="R24" s="271"/>
      <c r="S24" s="271"/>
      <c r="T24" s="271"/>
      <c r="U24" s="271"/>
      <c r="V24" s="271"/>
      <c r="W24" s="271"/>
      <c r="X24" s="271"/>
      <c r="Y24" s="271"/>
      <c r="Z24" s="271"/>
      <c r="AA24" s="271"/>
      <c r="AB24" s="271"/>
      <c r="AC24" s="271"/>
      <c r="AD24" s="271"/>
      <c r="AE24" s="271"/>
      <c r="AF24" s="206"/>
    </row>
    <row r="25" spans="3:32" s="194" customFormat="1" ht="12" x14ac:dyDescent="0.2">
      <c r="C25" s="195" t="s">
        <v>188</v>
      </c>
      <c r="D25" s="205"/>
      <c r="E25" s="199" t="s">
        <v>186</v>
      </c>
      <c r="F25" s="164">
        <f t="shared" si="0"/>
        <v>0</v>
      </c>
      <c r="G25" s="330"/>
      <c r="H25" s="330"/>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03"/>
    </row>
    <row r="26" spans="3:32" s="207" customFormat="1" ht="12" x14ac:dyDescent="0.2">
      <c r="C26" s="207" t="s">
        <v>189</v>
      </c>
      <c r="E26" s="199" t="s">
        <v>186</v>
      </c>
      <c r="F26" s="164">
        <f t="shared" si="0"/>
        <v>0</v>
      </c>
      <c r="G26" s="330"/>
      <c r="H26" s="330"/>
      <c r="I26" s="271"/>
      <c r="J26" s="271"/>
      <c r="K26" s="271"/>
      <c r="L26" s="271"/>
      <c r="M26" s="271"/>
      <c r="N26" s="271"/>
      <c r="O26" s="271"/>
      <c r="P26" s="271"/>
      <c r="Q26" s="271"/>
      <c r="R26" s="271"/>
      <c r="S26" s="271"/>
      <c r="T26" s="271"/>
      <c r="U26" s="271"/>
      <c r="V26" s="271"/>
      <c r="W26" s="271"/>
      <c r="X26" s="271"/>
      <c r="Y26" s="271"/>
      <c r="Z26" s="271"/>
      <c r="AA26" s="271"/>
      <c r="AB26" s="271"/>
      <c r="AC26" s="271"/>
      <c r="AD26" s="271"/>
      <c r="AE26" s="271"/>
      <c r="AF26" s="203"/>
    </row>
    <row r="27" spans="3:32" s="207" customFormat="1" ht="12" x14ac:dyDescent="0.2">
      <c r="C27" s="207" t="s">
        <v>205</v>
      </c>
      <c r="E27" s="199" t="s">
        <v>186</v>
      </c>
      <c r="F27" s="164">
        <f t="shared" si="0"/>
        <v>0</v>
      </c>
      <c r="G27" s="330"/>
      <c r="H27" s="330"/>
      <c r="I27" s="271"/>
      <c r="J27" s="271"/>
      <c r="K27" s="271"/>
      <c r="L27" s="271"/>
      <c r="M27" s="271"/>
      <c r="N27" s="271"/>
      <c r="O27" s="271"/>
      <c r="P27" s="271"/>
      <c r="Q27" s="271"/>
      <c r="R27" s="271"/>
      <c r="S27" s="271"/>
      <c r="T27" s="271"/>
      <c r="U27" s="271"/>
      <c r="V27" s="271"/>
      <c r="W27" s="271"/>
      <c r="X27" s="271"/>
      <c r="Y27" s="271"/>
      <c r="Z27" s="271"/>
      <c r="AA27" s="271"/>
      <c r="AB27" s="271"/>
      <c r="AC27" s="271"/>
      <c r="AD27" s="271"/>
      <c r="AE27" s="271"/>
      <c r="AF27" s="203"/>
    </row>
    <row r="28" spans="3:32" s="207" customFormat="1" ht="12" x14ac:dyDescent="0.2">
      <c r="C28" s="207" t="s">
        <v>190</v>
      </c>
      <c r="E28" s="199" t="s">
        <v>186</v>
      </c>
      <c r="F28" s="164">
        <f t="shared" si="0"/>
        <v>0</v>
      </c>
      <c r="G28" s="330"/>
      <c r="H28" s="330"/>
      <c r="I28" s="271"/>
      <c r="J28" s="271"/>
      <c r="K28" s="271"/>
      <c r="L28" s="271"/>
      <c r="M28" s="271"/>
      <c r="N28" s="271"/>
      <c r="O28" s="271"/>
      <c r="P28" s="271"/>
      <c r="Q28" s="271"/>
      <c r="R28" s="271"/>
      <c r="S28" s="271"/>
      <c r="T28" s="271"/>
      <c r="U28" s="271"/>
      <c r="V28" s="271"/>
      <c r="W28" s="271"/>
      <c r="X28" s="271"/>
      <c r="Y28" s="271"/>
      <c r="Z28" s="271"/>
      <c r="AA28" s="271"/>
      <c r="AB28" s="271"/>
      <c r="AC28" s="271"/>
      <c r="AD28" s="271"/>
      <c r="AE28" s="271"/>
      <c r="AF28" s="203"/>
    </row>
    <row r="29" spans="3:32" s="198" customFormat="1" ht="12" x14ac:dyDescent="0.2">
      <c r="C29" s="276" t="s">
        <v>202</v>
      </c>
      <c r="D29" s="276"/>
      <c r="E29" s="277" t="s">
        <v>186</v>
      </c>
      <c r="F29" s="179"/>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03"/>
    </row>
    <row r="30" spans="3:32" s="198" customFormat="1" x14ac:dyDescent="0.2">
      <c r="E30" s="195"/>
      <c r="F30" s="208"/>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row>
    <row r="31" spans="3:32" s="198" customFormat="1" ht="12.75" x14ac:dyDescent="0.2">
      <c r="C31" s="43" t="s">
        <v>22</v>
      </c>
      <c r="E31" s="195"/>
      <c r="F31" s="208"/>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row>
    <row r="32" spans="3:32" s="198" customFormat="1" x14ac:dyDescent="0.2">
      <c r="E32" s="195"/>
      <c r="F32" s="208"/>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row>
    <row r="33" spans="1:32" s="194" customFormat="1" ht="12" x14ac:dyDescent="0.2">
      <c r="C33" s="196" t="s">
        <v>191</v>
      </c>
      <c r="E33" s="199" t="s">
        <v>186</v>
      </c>
      <c r="F33" s="164">
        <f t="shared" ref="F33:F42" si="1">SUM(G33:AE33)</f>
        <v>0</v>
      </c>
      <c r="G33" s="330"/>
      <c r="H33" s="330"/>
      <c r="I33" s="271"/>
      <c r="J33" s="271"/>
      <c r="K33" s="271"/>
      <c r="L33" s="271"/>
      <c r="M33" s="271"/>
      <c r="N33" s="271"/>
      <c r="O33" s="271"/>
      <c r="P33" s="271"/>
      <c r="Q33" s="271"/>
      <c r="R33" s="271"/>
      <c r="S33" s="271"/>
      <c r="T33" s="271"/>
      <c r="U33" s="271"/>
      <c r="V33" s="271"/>
      <c r="W33" s="271"/>
      <c r="X33" s="271"/>
      <c r="Y33" s="271"/>
      <c r="Z33" s="271"/>
      <c r="AA33" s="271"/>
      <c r="AB33" s="271"/>
      <c r="AC33" s="271"/>
      <c r="AD33" s="271"/>
      <c r="AE33" s="271"/>
      <c r="AF33" s="201"/>
    </row>
    <row r="34" spans="1:32" ht="12" x14ac:dyDescent="0.2">
      <c r="C34" s="196" t="s">
        <v>206</v>
      </c>
      <c r="E34" s="199" t="s">
        <v>186</v>
      </c>
      <c r="F34" s="164">
        <f t="shared" si="1"/>
        <v>0</v>
      </c>
      <c r="G34" s="330"/>
      <c r="H34" s="330"/>
      <c r="I34" s="271"/>
      <c r="J34" s="271"/>
      <c r="K34" s="271"/>
      <c r="L34" s="271"/>
      <c r="M34" s="271"/>
      <c r="N34" s="271"/>
      <c r="O34" s="271"/>
      <c r="P34" s="271"/>
      <c r="Q34" s="271"/>
      <c r="R34" s="271"/>
      <c r="S34" s="271"/>
      <c r="T34" s="271"/>
      <c r="U34" s="271"/>
      <c r="V34" s="271"/>
      <c r="W34" s="271"/>
      <c r="X34" s="271"/>
      <c r="Y34" s="271"/>
      <c r="Z34" s="271"/>
      <c r="AA34" s="271"/>
      <c r="AB34" s="271"/>
      <c r="AC34" s="271"/>
      <c r="AD34" s="271"/>
      <c r="AE34" s="271"/>
    </row>
    <row r="35" spans="1:32" ht="12" x14ac:dyDescent="0.2">
      <c r="C35" s="194" t="s">
        <v>192</v>
      </c>
      <c r="E35" s="199" t="s">
        <v>186</v>
      </c>
      <c r="F35" s="164">
        <f t="shared" si="1"/>
        <v>0</v>
      </c>
      <c r="G35" s="330"/>
      <c r="H35" s="330"/>
      <c r="I35" s="271"/>
      <c r="J35" s="271"/>
      <c r="K35" s="271"/>
      <c r="L35" s="271"/>
      <c r="M35" s="271"/>
      <c r="N35" s="271"/>
      <c r="O35" s="271"/>
      <c r="P35" s="271"/>
      <c r="Q35" s="271"/>
      <c r="R35" s="271"/>
      <c r="S35" s="271"/>
      <c r="T35" s="271"/>
      <c r="U35" s="271"/>
      <c r="V35" s="271"/>
      <c r="W35" s="271"/>
      <c r="X35" s="271"/>
      <c r="Y35" s="271"/>
      <c r="Z35" s="271"/>
      <c r="AA35" s="271"/>
      <c r="AB35" s="271"/>
      <c r="AC35" s="271"/>
      <c r="AD35" s="271"/>
      <c r="AE35" s="271"/>
    </row>
    <row r="36" spans="1:32" s="196" customFormat="1" ht="12" x14ac:dyDescent="0.2">
      <c r="A36" s="194"/>
      <c r="B36" s="194"/>
      <c r="C36" s="195" t="s">
        <v>412</v>
      </c>
      <c r="D36" s="194"/>
      <c r="E36" s="237" t="s">
        <v>186</v>
      </c>
      <c r="F36" s="164">
        <f t="shared" si="1"/>
        <v>0</v>
      </c>
      <c r="G36" s="330"/>
      <c r="H36" s="330"/>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1"/>
    </row>
    <row r="37" spans="1:32" s="207" customFormat="1" ht="12" x14ac:dyDescent="0.2">
      <c r="A37" s="194"/>
      <c r="B37" s="194"/>
      <c r="C37" s="194" t="s">
        <v>193</v>
      </c>
      <c r="D37" s="194"/>
      <c r="E37" s="199" t="s">
        <v>186</v>
      </c>
      <c r="F37" s="164">
        <f t="shared" si="1"/>
        <v>0</v>
      </c>
      <c r="G37" s="330"/>
      <c r="H37" s="330"/>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row>
    <row r="38" spans="1:32" ht="12" x14ac:dyDescent="0.2">
      <c r="A38" s="194"/>
      <c r="B38" s="194"/>
      <c r="C38" s="194" t="s">
        <v>194</v>
      </c>
      <c r="D38" s="194"/>
      <c r="E38" s="199" t="s">
        <v>186</v>
      </c>
      <c r="F38" s="164">
        <f t="shared" si="1"/>
        <v>0</v>
      </c>
      <c r="G38" s="330"/>
      <c r="H38" s="330"/>
      <c r="I38" s="271"/>
      <c r="J38" s="271"/>
      <c r="K38" s="271"/>
      <c r="L38" s="271"/>
      <c r="M38" s="271"/>
      <c r="N38" s="271"/>
      <c r="O38" s="271"/>
      <c r="P38" s="271"/>
      <c r="Q38" s="271"/>
      <c r="R38" s="271"/>
      <c r="S38" s="271"/>
      <c r="T38" s="271"/>
      <c r="U38" s="271"/>
      <c r="V38" s="271"/>
      <c r="W38" s="271"/>
      <c r="X38" s="271"/>
      <c r="Y38" s="271"/>
      <c r="Z38" s="271"/>
      <c r="AA38" s="271"/>
      <c r="AB38" s="271"/>
      <c r="AC38" s="271"/>
      <c r="AD38" s="271"/>
      <c r="AE38" s="271"/>
    </row>
    <row r="39" spans="1:32" ht="12" x14ac:dyDescent="0.2">
      <c r="C39" s="195" t="s">
        <v>195</v>
      </c>
      <c r="E39" s="199" t="s">
        <v>186</v>
      </c>
      <c r="F39" s="164">
        <f t="shared" si="1"/>
        <v>0</v>
      </c>
      <c r="G39" s="330"/>
      <c r="H39" s="330"/>
      <c r="I39" s="271"/>
      <c r="J39" s="271"/>
      <c r="K39" s="271"/>
      <c r="L39" s="271"/>
      <c r="M39" s="271"/>
      <c r="N39" s="271"/>
      <c r="O39" s="271"/>
      <c r="P39" s="271"/>
      <c r="Q39" s="271"/>
      <c r="R39" s="271"/>
      <c r="S39" s="271"/>
      <c r="T39" s="271"/>
      <c r="U39" s="271"/>
      <c r="V39" s="271"/>
      <c r="W39" s="271"/>
      <c r="X39" s="271"/>
      <c r="Y39" s="271"/>
      <c r="Z39" s="271"/>
      <c r="AA39" s="271"/>
      <c r="AB39" s="271"/>
      <c r="AC39" s="271"/>
      <c r="AD39" s="271"/>
      <c r="AE39" s="271"/>
    </row>
    <row r="40" spans="1:32" ht="12" x14ac:dyDescent="0.2">
      <c r="C40" s="195" t="s">
        <v>196</v>
      </c>
      <c r="E40" s="199" t="s">
        <v>186</v>
      </c>
      <c r="F40" s="164">
        <f t="shared" si="1"/>
        <v>0</v>
      </c>
      <c r="G40" s="330"/>
      <c r="H40" s="330"/>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row>
    <row r="41" spans="1:32" ht="12" x14ac:dyDescent="0.2">
      <c r="C41" s="195" t="s">
        <v>197</v>
      </c>
      <c r="E41" s="199" t="s">
        <v>186</v>
      </c>
      <c r="F41" s="164">
        <f t="shared" si="1"/>
        <v>0</v>
      </c>
      <c r="G41" s="330"/>
      <c r="H41" s="330"/>
      <c r="I41" s="271"/>
      <c r="J41" s="271"/>
      <c r="K41" s="271"/>
      <c r="L41" s="271"/>
      <c r="M41" s="271"/>
      <c r="N41" s="271"/>
      <c r="O41" s="271"/>
      <c r="P41" s="271"/>
      <c r="Q41" s="271"/>
      <c r="R41" s="271"/>
      <c r="S41" s="271"/>
      <c r="T41" s="271"/>
      <c r="U41" s="271"/>
      <c r="V41" s="271"/>
      <c r="W41" s="271"/>
      <c r="X41" s="271"/>
      <c r="Y41" s="271"/>
      <c r="Z41" s="271"/>
      <c r="AA41" s="271"/>
      <c r="AB41" s="271"/>
      <c r="AC41" s="271"/>
      <c r="AD41" s="271"/>
      <c r="AE41" s="271"/>
    </row>
    <row r="42" spans="1:32" s="194" customFormat="1" ht="12" x14ac:dyDescent="0.2">
      <c r="C42" s="195" t="s">
        <v>198</v>
      </c>
      <c r="D42" s="195"/>
      <c r="E42" s="199" t="s">
        <v>186</v>
      </c>
      <c r="F42" s="164">
        <f t="shared" si="1"/>
        <v>0</v>
      </c>
      <c r="G42" s="330"/>
      <c r="H42" s="330"/>
      <c r="I42" s="271"/>
      <c r="J42" s="271"/>
      <c r="K42" s="271"/>
      <c r="L42" s="271"/>
      <c r="M42" s="271"/>
      <c r="N42" s="271"/>
      <c r="O42" s="271"/>
      <c r="P42" s="271"/>
      <c r="Q42" s="271"/>
      <c r="R42" s="271"/>
      <c r="S42" s="271"/>
      <c r="T42" s="271"/>
      <c r="U42" s="271"/>
      <c r="V42" s="271"/>
      <c r="W42" s="271"/>
      <c r="X42" s="271"/>
      <c r="Y42" s="271"/>
      <c r="Z42" s="271"/>
      <c r="AA42" s="271"/>
      <c r="AB42" s="271"/>
      <c r="AC42" s="271"/>
      <c r="AD42" s="271"/>
      <c r="AE42" s="271"/>
      <c r="AF42" s="201"/>
    </row>
    <row r="43" spans="1:32" s="197" customFormat="1" ht="12" x14ac:dyDescent="0.2">
      <c r="C43" s="276" t="s">
        <v>201</v>
      </c>
      <c r="D43" s="276"/>
      <c r="E43" s="279" t="s">
        <v>186</v>
      </c>
      <c r="F43" s="179"/>
      <c r="G43" s="278"/>
      <c r="H43" s="278"/>
      <c r="I43" s="278"/>
      <c r="J43" s="278"/>
      <c r="K43" s="278"/>
      <c r="L43" s="278"/>
      <c r="M43" s="278"/>
      <c r="N43" s="278"/>
      <c r="O43" s="278"/>
      <c r="P43" s="278"/>
      <c r="Q43" s="278"/>
      <c r="R43" s="278"/>
      <c r="S43" s="278"/>
      <c r="T43" s="278"/>
      <c r="U43" s="278"/>
      <c r="V43" s="278"/>
      <c r="W43" s="278"/>
      <c r="X43" s="278"/>
      <c r="Y43" s="278"/>
      <c r="Z43" s="278"/>
      <c r="AA43" s="278"/>
      <c r="AB43" s="278"/>
      <c r="AC43" s="278"/>
      <c r="AD43" s="278"/>
      <c r="AE43" s="278"/>
      <c r="AF43" s="209"/>
    </row>
    <row r="44" spans="1:32" x14ac:dyDescent="0.2">
      <c r="E44" s="195"/>
      <c r="F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row>
    <row r="45" spans="1:32" x14ac:dyDescent="0.2">
      <c r="C45" s="195" t="s">
        <v>329</v>
      </c>
      <c r="J45" s="204"/>
    </row>
    <row r="46" spans="1:32" x14ac:dyDescent="0.2">
      <c r="K46" s="204"/>
      <c r="L46" s="204"/>
    </row>
    <row r="47" spans="1:32" ht="12.75" x14ac:dyDescent="0.2">
      <c r="C47" s="157" t="s">
        <v>180</v>
      </c>
    </row>
    <row r="48" spans="1:32" x14ac:dyDescent="0.2">
      <c r="C48" s="196" t="s">
        <v>340</v>
      </c>
    </row>
    <row r="49" spans="3:3" x14ac:dyDescent="0.2">
      <c r="C49" s="196" t="s">
        <v>357</v>
      </c>
    </row>
  </sheetData>
  <mergeCells count="2">
    <mergeCell ref="C8:G8"/>
    <mergeCell ref="C11:I11"/>
  </mergeCells>
  <conditionalFormatting sqref="G20:AE28 G33:AE42">
    <cfRule type="cellIs" dxfId="47" priority="8" operator="equal">
      <formula>0</formula>
    </cfRule>
  </conditionalFormatting>
  <conditionalFormatting sqref="F29:AE29">
    <cfRule type="cellIs" dxfId="46" priority="6" operator="equal">
      <formula>0</formula>
    </cfRule>
  </conditionalFormatting>
  <conditionalFormatting sqref="F43:AE43">
    <cfRule type="cellIs" dxfId="45" priority="5" operator="equal">
      <formula>0</formula>
    </cfRule>
  </conditionalFormatting>
  <conditionalFormatting sqref="F20:F28 F33:F42">
    <cfRule type="cellIs" dxfId="44" priority="4" operator="equal">
      <formula>0</formula>
    </cfRule>
  </conditionalFormatting>
  <pageMargins left="0.70866141732283472" right="0.70866141732283472" top="0.74803149606299213" bottom="0.74803149606299213" header="0.31496062992125984" footer="0.31496062992125984"/>
  <pageSetup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15</vt:i4>
      </vt:variant>
    </vt:vector>
  </HeadingPairs>
  <TitlesOfParts>
    <vt:vector size="31" baseType="lpstr">
      <vt:lpstr>PE-4</vt:lpstr>
      <vt:lpstr>PE-4a</vt:lpstr>
      <vt:lpstr>PE-4aBis</vt:lpstr>
      <vt:lpstr>PE-4b</vt:lpstr>
      <vt:lpstr>PE-4c</vt:lpstr>
      <vt:lpstr>PE-9</vt:lpstr>
      <vt:lpstr>PE-10</vt:lpstr>
      <vt:lpstr>PE-11</vt:lpstr>
      <vt:lpstr>PE-11a</vt:lpstr>
      <vt:lpstr>PE-12</vt:lpstr>
      <vt:lpstr>PE-12bis</vt:lpstr>
      <vt:lpstr>PE-13</vt:lpstr>
      <vt:lpstr>PE-14</vt:lpstr>
      <vt:lpstr>PE-15</vt:lpstr>
      <vt:lpstr>PE-16</vt:lpstr>
      <vt:lpstr>Procedimiento T1 y T2</vt:lpstr>
      <vt:lpstr>'PE-12'!Área_de_impresión</vt:lpstr>
      <vt:lpstr>'PE-4'!Área_de_impresión</vt:lpstr>
      <vt:lpstr>'PE-4a'!Área_de_impresión</vt:lpstr>
      <vt:lpstr>'PE-4aBis'!Área_de_impresión</vt:lpstr>
      <vt:lpstr>'PE-4b'!Área_de_impresión</vt:lpstr>
      <vt:lpstr>'PE-4c'!Área_de_impresión</vt:lpstr>
      <vt:lpstr>'PE-9'!Área_de_impresión</vt:lpstr>
      <vt:lpstr>'Procedimiento T1 y T2'!Área_de_impresión</vt:lpstr>
      <vt:lpstr>'PE-11'!Títulos_a_imprimir</vt:lpstr>
      <vt:lpstr>'PE-12'!Títulos_a_imprimir</vt:lpstr>
      <vt:lpstr>'PE-13'!Títulos_a_imprimir</vt:lpstr>
      <vt:lpstr>'PE-14'!Títulos_a_imprimir</vt:lpstr>
      <vt:lpstr>'PE-15'!Títulos_a_imprimir</vt:lpstr>
      <vt:lpstr>'PE-16'!Títulos_a_imprimir</vt:lpstr>
      <vt:lpstr>'PE-4c'!Títulos_a_imprimir</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dc:creator>
  <cp:lastModifiedBy>Citlalli Alejandra Jiménez de Lara Hernández</cp:lastModifiedBy>
  <cp:lastPrinted>2016-08-24T00:22:06Z</cp:lastPrinted>
  <dcterms:created xsi:type="dcterms:W3CDTF">2015-10-23T20:59:16Z</dcterms:created>
  <dcterms:modified xsi:type="dcterms:W3CDTF">2017-04-06T23:52:13Z</dcterms:modified>
</cp:coreProperties>
</file>